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tregables de EDL\"/>
    </mc:Choice>
  </mc:AlternateContent>
  <bookViews>
    <workbookView xWindow="0" yWindow="0" windowWidth="20490" windowHeight="7755" tabRatio="930" firstSheet="8" activeTab="8"/>
  </bookViews>
  <sheets>
    <sheet name="Competencias operativas" sheetId="1" r:id="rId1"/>
    <sheet name="Base de datos operativa" sheetId="6" r:id="rId2"/>
    <sheet name="Gráfica General" sheetId="8" r:id="rId3"/>
    <sheet name="Gráfica Promedio" sheetId="9" r:id="rId4"/>
    <sheet name="Gráfica por áreas" sheetId="10" r:id="rId5"/>
    <sheet name="Competencias administrativas" sheetId="2" r:id="rId6"/>
    <sheet name="Base de datos administrativa" sheetId="7" r:id="rId7"/>
    <sheet name="Gráfica General Adm" sheetId="11" r:id="rId8"/>
    <sheet name="Gráfica promedio adm" sheetId="13" r:id="rId9"/>
    <sheet name="Gráfica por áreas adm" sheetId="12" r:id="rId10"/>
    <sheet name="Plan de Mejora" sheetId="14" r:id="rId11"/>
    <sheet name="Tradicional Operativo" sheetId="4" r:id="rId12"/>
    <sheet name="tradicional administrativo" sheetId="15" r:id="rId13"/>
    <sheet name="Hoja14" sheetId="16" r:id="rId14"/>
  </sheets>
  <calcPr calcId="162912"/>
</workbook>
</file>

<file path=xl/calcChain.xml><?xml version="1.0" encoding="utf-8"?>
<calcChain xmlns="http://schemas.openxmlformats.org/spreadsheetml/2006/main">
  <c r="D9" i="6" l="1"/>
  <c r="F221" i="14"/>
  <c r="E221" i="14"/>
  <c r="D221" i="14"/>
  <c r="B218" i="14"/>
  <c r="B217" i="14"/>
  <c r="B216" i="14"/>
  <c r="F5" i="7"/>
  <c r="B164" i="14"/>
  <c r="B215" i="14"/>
  <c r="F1" i="7"/>
  <c r="A164" i="14"/>
  <c r="A215" i="14"/>
  <c r="B214" i="14"/>
  <c r="B213" i="14"/>
  <c r="B221" i="14"/>
  <c r="H166" i="2"/>
  <c r="H170" i="2"/>
  <c r="H191" i="2"/>
  <c r="H154" i="2"/>
  <c r="I1" i="7"/>
  <c r="A221" i="14"/>
  <c r="H648" i="2"/>
  <c r="H643" i="2"/>
  <c r="H640" i="2"/>
  <c r="H637" i="2"/>
  <c r="H631" i="2"/>
  <c r="H627" i="2"/>
  <c r="H623" i="2"/>
  <c r="H619" i="2"/>
  <c r="H614" i="2"/>
  <c r="H611" i="2"/>
  <c r="H605" i="2"/>
  <c r="H602" i="2"/>
  <c r="H262" i="2"/>
  <c r="H284" i="2"/>
  <c r="H305" i="2"/>
  <c r="H386" i="2"/>
  <c r="A119" i="14"/>
  <c r="H618" i="1"/>
  <c r="H590" i="1"/>
  <c r="H985" i="2"/>
  <c r="Q10" i="7"/>
  <c r="H990" i="2"/>
  <c r="H982" i="2"/>
  <c r="H965" i="2"/>
  <c r="H969" i="2"/>
  <c r="H973" i="2"/>
  <c r="H961" i="2"/>
  <c r="D10" i="7"/>
  <c r="E10" i="7"/>
  <c r="H157" i="2"/>
  <c r="H148" i="2"/>
  <c r="B170" i="14"/>
  <c r="A170" i="14"/>
  <c r="B113" i="14"/>
  <c r="A113" i="14"/>
  <c r="B62" i="14"/>
  <c r="A62" i="14"/>
  <c r="A11" i="14"/>
  <c r="B11" i="14"/>
  <c r="F11" i="7"/>
  <c r="F10" i="7"/>
  <c r="F9" i="7"/>
  <c r="F8" i="7"/>
  <c r="F7" i="7"/>
  <c r="F6" i="7"/>
  <c r="F4" i="7"/>
  <c r="F3" i="7"/>
  <c r="F2" i="7"/>
  <c r="F11" i="6"/>
  <c r="F10" i="6"/>
  <c r="F9" i="6"/>
  <c r="F8" i="6"/>
  <c r="F7" i="6"/>
  <c r="F6" i="6"/>
  <c r="F5" i="6"/>
  <c r="F4" i="6"/>
  <c r="F3" i="6"/>
  <c r="F2" i="6"/>
  <c r="F1" i="6"/>
  <c r="B119" i="14"/>
  <c r="H897" i="1"/>
  <c r="B72" i="14"/>
  <c r="B68" i="14"/>
  <c r="B21" i="14"/>
  <c r="B29" i="14"/>
  <c r="A29" i="14"/>
  <c r="B25" i="14"/>
  <c r="B17" i="14"/>
  <c r="H31" i="1"/>
  <c r="A6" i="6"/>
  <c r="B1" i="6"/>
  <c r="C10" i="6"/>
  <c r="E10" i="6"/>
  <c r="E11" i="7"/>
  <c r="D11" i="7"/>
  <c r="C11" i="7"/>
  <c r="B11" i="7"/>
  <c r="A11" i="7"/>
  <c r="C10" i="7"/>
  <c r="B10" i="7"/>
  <c r="A10" i="7"/>
  <c r="E9" i="7"/>
  <c r="D9" i="7"/>
  <c r="C9" i="7"/>
  <c r="B9" i="7"/>
  <c r="A9" i="7"/>
  <c r="E8" i="7"/>
  <c r="D8" i="7"/>
  <c r="C8" i="7"/>
  <c r="B8" i="7"/>
  <c r="A8" i="7"/>
  <c r="E7" i="7"/>
  <c r="D7" i="7"/>
  <c r="C7" i="7"/>
  <c r="A7" i="7"/>
  <c r="B7" i="7"/>
  <c r="E6" i="7"/>
  <c r="D6" i="7"/>
  <c r="C6" i="7"/>
  <c r="B6" i="7"/>
  <c r="E5" i="7"/>
  <c r="B165" i="14"/>
  <c r="D5" i="7"/>
  <c r="B166" i="14"/>
  <c r="C5" i="7"/>
  <c r="B163" i="14"/>
  <c r="B5" i="7"/>
  <c r="B162" i="14"/>
  <c r="A5" i="7"/>
  <c r="H280" i="2"/>
  <c r="H276" i="2"/>
  <c r="H271" i="2"/>
  <c r="E4" i="7"/>
  <c r="D4" i="7"/>
  <c r="C4" i="7"/>
  <c r="B4" i="7"/>
  <c r="E3" i="7"/>
  <c r="D3" i="7"/>
  <c r="C3" i="7"/>
  <c r="B3" i="7"/>
  <c r="H1100" i="2"/>
  <c r="Q11" i="7"/>
  <c r="H1097" i="2"/>
  <c r="P11" i="7"/>
  <c r="H1076" i="2"/>
  <c r="K11" i="7"/>
  <c r="H1105" i="2"/>
  <c r="R11" i="7"/>
  <c r="H1094" i="2"/>
  <c r="O11" i="7"/>
  <c r="H1088" i="2"/>
  <c r="N11" i="7"/>
  <c r="H1084" i="2"/>
  <c r="M11" i="7"/>
  <c r="H1080" i="2"/>
  <c r="L11" i="7"/>
  <c r="H1071" i="2"/>
  <c r="J11" i="7"/>
  <c r="H1068" i="2"/>
  <c r="I11" i="7"/>
  <c r="H1062" i="2"/>
  <c r="H11" i="7"/>
  <c r="H1059" i="2"/>
  <c r="G11" i="7"/>
  <c r="R10" i="7"/>
  <c r="P10" i="7"/>
  <c r="N10" i="7"/>
  <c r="M10" i="7"/>
  <c r="L10" i="7"/>
  <c r="K10" i="7"/>
  <c r="H947" i="2"/>
  <c r="H10" i="7"/>
  <c r="H979" i="2"/>
  <c r="O10" i="7"/>
  <c r="H956" i="2"/>
  <c r="J10" i="7"/>
  <c r="H953" i="2"/>
  <c r="I10" i="7"/>
  <c r="H944" i="2"/>
  <c r="G10" i="7"/>
  <c r="H859" i="2"/>
  <c r="N9" i="7"/>
  <c r="H851" i="2"/>
  <c r="L9" i="7"/>
  <c r="H847" i="2"/>
  <c r="K9" i="7"/>
  <c r="H839" i="2"/>
  <c r="I9" i="7"/>
  <c r="H833" i="2"/>
  <c r="H9" i="7"/>
  <c r="H830" i="2"/>
  <c r="G9" i="7"/>
  <c r="H876" i="2"/>
  <c r="R9" i="7"/>
  <c r="H871" i="2"/>
  <c r="Q9" i="7"/>
  <c r="H868" i="2"/>
  <c r="P9" i="7"/>
  <c r="H865" i="2"/>
  <c r="O9" i="7"/>
  <c r="H855" i="2"/>
  <c r="M9" i="7"/>
  <c r="H842" i="2"/>
  <c r="J9" i="7"/>
  <c r="H762" i="2"/>
  <c r="R8" i="7"/>
  <c r="H757" i="2"/>
  <c r="Q8" i="7"/>
  <c r="H754" i="2"/>
  <c r="P8" i="7"/>
  <c r="H751" i="2"/>
  <c r="O8" i="7"/>
  <c r="H745" i="2"/>
  <c r="N8" i="7"/>
  <c r="H741" i="2"/>
  <c r="M8" i="7"/>
  <c r="H737" i="2"/>
  <c r="L8" i="7"/>
  <c r="H728" i="2"/>
  <c r="J8" i="7"/>
  <c r="H725" i="2"/>
  <c r="I8" i="7"/>
  <c r="H719" i="2"/>
  <c r="H8" i="7"/>
  <c r="H716" i="2"/>
  <c r="G8" i="7"/>
  <c r="H733" i="2"/>
  <c r="K8" i="7"/>
  <c r="L7" i="7"/>
  <c r="K7" i="7"/>
  <c r="I7" i="7"/>
  <c r="H7" i="7"/>
  <c r="G7" i="7"/>
  <c r="R7" i="7"/>
  <c r="Q7" i="7"/>
  <c r="P7" i="7"/>
  <c r="O7" i="7"/>
  <c r="N7" i="7"/>
  <c r="M7" i="7"/>
  <c r="J7" i="7"/>
  <c r="H517" i="2"/>
  <c r="N6" i="7"/>
  <c r="H500" i="2"/>
  <c r="J6" i="7"/>
  <c r="H497" i="2"/>
  <c r="I6" i="7"/>
  <c r="H534" i="2"/>
  <c r="R6" i="7"/>
  <c r="H529" i="2"/>
  <c r="Q6" i="7"/>
  <c r="H526" i="2"/>
  <c r="P6" i="7"/>
  <c r="H523" i="2"/>
  <c r="O6" i="7"/>
  <c r="H513" i="2"/>
  <c r="M6" i="7"/>
  <c r="H509" i="2"/>
  <c r="L6" i="7"/>
  <c r="H505" i="2"/>
  <c r="K6" i="7"/>
  <c r="H491" i="2"/>
  <c r="H6" i="7"/>
  <c r="H488" i="2"/>
  <c r="G6" i="7"/>
  <c r="H420" i="2"/>
  <c r="R5" i="7"/>
  <c r="H399" i="2"/>
  <c r="M5" i="7"/>
  <c r="H395" i="2"/>
  <c r="L5" i="7"/>
  <c r="H391" i="2"/>
  <c r="K5" i="7"/>
  <c r="H377" i="2"/>
  <c r="H5" i="7"/>
  <c r="H374" i="2"/>
  <c r="G5" i="7"/>
  <c r="H1110" i="2"/>
  <c r="S11" i="7"/>
  <c r="H995" i="2"/>
  <c r="S10" i="7"/>
  <c r="H881" i="2"/>
  <c r="S9" i="7"/>
  <c r="H767" i="2"/>
  <c r="S8" i="7"/>
  <c r="H653" i="2"/>
  <c r="S7" i="7"/>
  <c r="H539" i="2"/>
  <c r="S6" i="7"/>
  <c r="E2" i="7"/>
  <c r="D2" i="7"/>
  <c r="C2" i="7"/>
  <c r="B2" i="7"/>
  <c r="A6" i="7"/>
  <c r="A4" i="7"/>
  <c r="A3" i="7"/>
  <c r="A2" i="7"/>
  <c r="S1" i="7"/>
  <c r="R1" i="7"/>
  <c r="Q1" i="7"/>
  <c r="P1" i="7"/>
  <c r="O1" i="7"/>
  <c r="N1" i="7"/>
  <c r="M1" i="7"/>
  <c r="L1" i="7"/>
  <c r="K1" i="7"/>
  <c r="J1" i="7"/>
  <c r="H1" i="7"/>
  <c r="G1" i="7"/>
  <c r="E1" i="7"/>
  <c r="D1" i="7"/>
  <c r="C1" i="7"/>
  <c r="B1" i="7"/>
  <c r="A1" i="7"/>
  <c r="H415" i="2"/>
  <c r="Q5" i="7"/>
  <c r="H412" i="2"/>
  <c r="P5" i="7"/>
  <c r="H409" i="2"/>
  <c r="O5" i="7"/>
  <c r="H403" i="2"/>
  <c r="N5" i="7"/>
  <c r="J5" i="7"/>
  <c r="H383" i="2"/>
  <c r="I5" i="7"/>
  <c r="R4" i="7"/>
  <c r="H300" i="2"/>
  <c r="Q4" i="7"/>
  <c r="H297" i="2"/>
  <c r="P4" i="7"/>
  <c r="H294" i="2"/>
  <c r="O4" i="7"/>
  <c r="H288" i="2"/>
  <c r="N4" i="7"/>
  <c r="M4" i="7"/>
  <c r="L4" i="7"/>
  <c r="K4" i="7"/>
  <c r="J4" i="7"/>
  <c r="H268" i="2"/>
  <c r="I4" i="7"/>
  <c r="H4" i="7"/>
  <c r="H259" i="2"/>
  <c r="G4" i="7"/>
  <c r="R3" i="7"/>
  <c r="H183" i="2"/>
  <c r="P3" i="7"/>
  <c r="H186" i="2"/>
  <c r="Q3" i="7"/>
  <c r="H180" i="2"/>
  <c r="O3" i="7"/>
  <c r="H174" i="2"/>
  <c r="N3" i="7"/>
  <c r="M3" i="7"/>
  <c r="L3" i="7"/>
  <c r="H162" i="2"/>
  <c r="K3" i="7"/>
  <c r="J3" i="7"/>
  <c r="I3" i="7"/>
  <c r="H3" i="7"/>
  <c r="H145" i="2"/>
  <c r="G3" i="7"/>
  <c r="H77" i="2"/>
  <c r="R2" i="7"/>
  <c r="H72" i="2"/>
  <c r="Q2" i="7"/>
  <c r="H69" i="2"/>
  <c r="P2" i="7"/>
  <c r="H66" i="2"/>
  <c r="O2" i="7"/>
  <c r="H60" i="2"/>
  <c r="N2" i="7"/>
  <c r="H56" i="2"/>
  <c r="M2" i="7"/>
  <c r="H52" i="2"/>
  <c r="L2" i="7"/>
  <c r="H48" i="2"/>
  <c r="K2" i="7"/>
  <c r="H43" i="2"/>
  <c r="J2" i="7"/>
  <c r="H40" i="2"/>
  <c r="I2" i="7"/>
  <c r="H34" i="2"/>
  <c r="H2" i="7"/>
  <c r="H31" i="2"/>
  <c r="G2" i="7"/>
  <c r="A11" i="6"/>
  <c r="A10" i="6"/>
  <c r="A9" i="6"/>
  <c r="A8" i="6"/>
  <c r="A7" i="6"/>
  <c r="A5" i="6"/>
  <c r="A4" i="6"/>
  <c r="A3" i="6"/>
  <c r="A1" i="6"/>
  <c r="A2" i="6"/>
  <c r="E6" i="6"/>
  <c r="H425" i="2"/>
  <c r="S5" i="7"/>
  <c r="H310" i="2"/>
  <c r="S4" i="7"/>
  <c r="H82" i="2"/>
  <c r="S2" i="7"/>
  <c r="H196" i="2"/>
  <c r="S3" i="7"/>
  <c r="B2" i="6"/>
  <c r="G1" i="6"/>
  <c r="E1" i="6"/>
  <c r="D1" i="6"/>
  <c r="C1" i="6"/>
  <c r="O1" i="6"/>
  <c r="N1" i="6"/>
  <c r="A68" i="14"/>
  <c r="M1" i="6"/>
  <c r="L1" i="6"/>
  <c r="K1" i="6"/>
  <c r="A17" i="14"/>
  <c r="J1" i="6"/>
  <c r="I1" i="6"/>
  <c r="H1" i="6"/>
  <c r="G2" i="6"/>
  <c r="C2" i="6"/>
  <c r="D2" i="6"/>
  <c r="E2" i="6"/>
  <c r="B3" i="6"/>
  <c r="B60" i="14"/>
  <c r="C3" i="6"/>
  <c r="B61" i="14"/>
  <c r="D3" i="6"/>
  <c r="B64" i="14"/>
  <c r="E3" i="6"/>
  <c r="B63" i="14"/>
  <c r="B4" i="6"/>
  <c r="B9" i="14"/>
  <c r="C4" i="6"/>
  <c r="B10" i="14"/>
  <c r="D4" i="6"/>
  <c r="B13" i="14"/>
  <c r="E4" i="6"/>
  <c r="B12" i="14"/>
  <c r="B5" i="6"/>
  <c r="C5" i="6"/>
  <c r="D5" i="6"/>
  <c r="E5" i="6"/>
  <c r="B6" i="6"/>
  <c r="C6" i="6"/>
  <c r="D6" i="6"/>
  <c r="B7" i="6"/>
  <c r="C7" i="6"/>
  <c r="D7" i="6"/>
  <c r="E7" i="6"/>
  <c r="B8" i="6"/>
  <c r="B111" i="14"/>
  <c r="C8" i="6"/>
  <c r="B112" i="14"/>
  <c r="D8" i="6"/>
  <c r="B115" i="14"/>
  <c r="E8" i="6"/>
  <c r="B114" i="14"/>
  <c r="B9" i="6"/>
  <c r="C9" i="6"/>
  <c r="E9" i="6"/>
  <c r="B10" i="6"/>
  <c r="D10" i="6"/>
  <c r="B11" i="6"/>
  <c r="C11" i="6"/>
  <c r="D11" i="6"/>
  <c r="E11" i="6"/>
  <c r="N11" i="6"/>
  <c r="H872" i="1"/>
  <c r="H11" i="6"/>
  <c r="H801" i="1"/>
  <c r="M10" i="6"/>
  <c r="H804" i="1"/>
  <c r="N10" i="6"/>
  <c r="H788" i="1"/>
  <c r="J10" i="6"/>
  <c r="H785" i="1"/>
  <c r="I10" i="6"/>
  <c r="H779" i="1"/>
  <c r="H10" i="6"/>
  <c r="H776" i="1"/>
  <c r="G10" i="6"/>
  <c r="H711" i="1"/>
  <c r="N9" i="6"/>
  <c r="H599" i="1"/>
  <c r="I8" i="6"/>
  <c r="H593" i="1"/>
  <c r="H8" i="6"/>
  <c r="H607" i="1"/>
  <c r="K8" i="6"/>
  <c r="H615" i="1"/>
  <c r="M8" i="6"/>
  <c r="N8" i="6"/>
  <c r="G8" i="6"/>
  <c r="H525" i="1"/>
  <c r="N7" i="6"/>
  <c r="H522" i="1"/>
  <c r="M7" i="6"/>
  <c r="H518" i="1"/>
  <c r="L7" i="6"/>
  <c r="H514" i="1"/>
  <c r="K7" i="6"/>
  <c r="H509" i="1"/>
  <c r="J7" i="6"/>
  <c r="H500" i="1"/>
  <c r="H7" i="6"/>
  <c r="H432" i="1"/>
  <c r="N6" i="6"/>
  <c r="H407" i="1"/>
  <c r="H6" i="6"/>
  <c r="H339" i="1"/>
  <c r="N5" i="6"/>
  <c r="H336" i="1"/>
  <c r="M5" i="6"/>
  <c r="H328" i="1"/>
  <c r="K5" i="6"/>
  <c r="H323" i="1"/>
  <c r="J5" i="6"/>
  <c r="H320" i="1"/>
  <c r="I5" i="6"/>
  <c r="H314" i="1"/>
  <c r="H5" i="6"/>
  <c r="H311" i="1"/>
  <c r="G5" i="6"/>
  <c r="H246" i="1"/>
  <c r="N4" i="6"/>
  <c r="H243" i="1"/>
  <c r="M4" i="6"/>
  <c r="H239" i="1"/>
  <c r="L4" i="6"/>
  <c r="H235" i="1"/>
  <c r="K4" i="6"/>
  <c r="H230" i="1"/>
  <c r="J4" i="6"/>
  <c r="H227" i="1"/>
  <c r="I4" i="6"/>
  <c r="H221" i="1"/>
  <c r="H4" i="6"/>
  <c r="H218" i="1"/>
  <c r="G4" i="6"/>
  <c r="H153" i="1"/>
  <c r="N3" i="6"/>
  <c r="H150" i="1"/>
  <c r="M3" i="6"/>
  <c r="H146" i="1"/>
  <c r="L3" i="6"/>
  <c r="H142" i="1"/>
  <c r="K3" i="6"/>
  <c r="H137" i="1"/>
  <c r="J3" i="6"/>
  <c r="H134" i="1"/>
  <c r="I3" i="6"/>
  <c r="H128" i="1"/>
  <c r="H3" i="6"/>
  <c r="H125" i="1"/>
  <c r="G3" i="6"/>
  <c r="H894" i="1"/>
  <c r="M11" i="6"/>
  <c r="H890" i="1"/>
  <c r="L11" i="6"/>
  <c r="H886" i="1"/>
  <c r="K11" i="6"/>
  <c r="H881" i="1"/>
  <c r="J11" i="6"/>
  <c r="H878" i="1"/>
  <c r="I11" i="6"/>
  <c r="H869" i="1"/>
  <c r="G11" i="6"/>
  <c r="H797" i="1"/>
  <c r="L10" i="6"/>
  <c r="H793" i="1"/>
  <c r="K10" i="6"/>
  <c r="H708" i="1"/>
  <c r="M9" i="6"/>
  <c r="H704" i="1"/>
  <c r="L9" i="6"/>
  <c r="H700" i="1"/>
  <c r="K9" i="6"/>
  <c r="H695" i="1"/>
  <c r="J9" i="6"/>
  <c r="H692" i="1"/>
  <c r="I9" i="6"/>
  <c r="H686" i="1"/>
  <c r="H9" i="6"/>
  <c r="H683" i="1"/>
  <c r="G9" i="6"/>
  <c r="H611" i="1"/>
  <c r="L8" i="6"/>
  <c r="H602" i="1"/>
  <c r="J8" i="6"/>
  <c r="H506" i="1"/>
  <c r="I7" i="6"/>
  <c r="H497" i="1"/>
  <c r="G7" i="6"/>
  <c r="H429" i="1"/>
  <c r="M6" i="6"/>
  <c r="H425" i="1"/>
  <c r="L6" i="6"/>
  <c r="H421" i="1"/>
  <c r="K6" i="6"/>
  <c r="H416" i="1"/>
  <c r="J6" i="6"/>
  <c r="H413" i="1"/>
  <c r="I6" i="6"/>
  <c r="H404" i="1"/>
  <c r="G6" i="6"/>
  <c r="H332" i="1"/>
  <c r="L5" i="6"/>
  <c r="H59" i="1"/>
  <c r="N2" i="6"/>
  <c r="H56" i="1"/>
  <c r="M2" i="6"/>
  <c r="H52" i="1"/>
  <c r="L2" i="6"/>
  <c r="H48" i="1"/>
  <c r="K2" i="6"/>
  <c r="H43" i="1"/>
  <c r="J2" i="6"/>
  <c r="H40" i="1"/>
  <c r="I2" i="6"/>
  <c r="H436" i="1"/>
  <c r="O6" i="6"/>
  <c r="H715" i="1"/>
  <c r="O9" i="6"/>
  <c r="H157" i="1"/>
  <c r="O3" i="6"/>
  <c r="H901" i="1"/>
  <c r="O11" i="6"/>
  <c r="H808" i="1"/>
  <c r="O10" i="6"/>
  <c r="H622" i="1"/>
  <c r="O8" i="6"/>
  <c r="H529" i="1"/>
  <c r="O7" i="6"/>
  <c r="H343" i="1"/>
  <c r="O5" i="6"/>
  <c r="H250" i="1"/>
  <c r="O4" i="6"/>
  <c r="H34" i="1"/>
  <c r="H2" i="6"/>
  <c r="H63" i="1"/>
  <c r="O2" i="6"/>
</calcChain>
</file>

<file path=xl/sharedStrings.xml><?xml version="1.0" encoding="utf-8"?>
<sst xmlns="http://schemas.openxmlformats.org/spreadsheetml/2006/main" count="2448" uniqueCount="269">
  <si>
    <t>N°</t>
  </si>
  <si>
    <t>FORMATO DE EVALUACIÓN DEL</t>
  </si>
  <si>
    <t>FECHA: 20/05/2014</t>
  </si>
  <si>
    <t>DESEMPEÑO LABORAL POR COMPETENCIAS DEL PERSONAL PARA EL NIVEL OPERATIVO</t>
  </si>
  <si>
    <t>CODIGO: GTH- EVD 002</t>
  </si>
  <si>
    <t>VERSION:4</t>
  </si>
  <si>
    <t>PÁGINAS:1 DE 2</t>
  </si>
  <si>
    <t>ÁREA</t>
  </si>
  <si>
    <t>Ventas</t>
  </si>
  <si>
    <t>EVALUADO</t>
  </si>
  <si>
    <t>Daniela Gómez Durán.</t>
  </si>
  <si>
    <t>IDENTIFICACION</t>
  </si>
  <si>
    <t>1.017.711.350</t>
  </si>
  <si>
    <t>NIVEL</t>
  </si>
  <si>
    <t>Operativo</t>
  </si>
  <si>
    <t>CARGO</t>
  </si>
  <si>
    <t>Asesora comercial</t>
  </si>
  <si>
    <t>FECHA DE INGRESO</t>
  </si>
  <si>
    <t>10 de Mayo del 2010</t>
  </si>
  <si>
    <t>EVALUADOR</t>
  </si>
  <si>
    <t>Daniel Felipe Zapata Vélez</t>
  </si>
  <si>
    <t>FECHA DE LA EVALAUCIÓN</t>
  </si>
  <si>
    <t>11 de Mayo del 2014</t>
  </si>
  <si>
    <t>En qué grado cree usted que el trabajador tiene desarrollada las habilidades y destrezas que se presentan a continuación.- Marque con una X el número que refleja su opinión</t>
  </si>
  <si>
    <t xml:space="preserve"> INSTRUCCIONES:</t>
  </si>
  <si>
    <t xml:space="preserve"> 1. Antes de iniciar la evaluación del desempeño, lea bien las instrucciones, si tiene duda consulte con el personal responsable de la Unidad de Personal.</t>
  </si>
  <si>
    <t xml:space="preserve"> 2. Lea bien el contenido del criterio y  comportamiento a evaluar.</t>
  </si>
  <si>
    <t xml:space="preserve"> 3. En forma objetiva y de conciencia asigne el puntaje correspondiente</t>
  </si>
  <si>
    <t xml:space="preserve"> 4. Recuerde que en la escala para ser utilizada por el evaluador, cada puntaje corresponde a un nivel que va de Muy bajo a Muy alto.</t>
  </si>
  <si>
    <t xml:space="preserve"> Muy bajo: 1 ---Inferior.-Rendimiento laboral no aceptable.</t>
  </si>
  <si>
    <t xml:space="preserve"> Bajo: 2 ---Inferior al promedio – Rendimiento laboral regular.</t>
  </si>
  <si>
    <t xml:space="preserve"> Moderado: 3 ---Promedio – Rendimiento laboral bueno.</t>
  </si>
  <si>
    <t xml:space="preserve"> Alto: 4 ---Superior al promedio – Rendimiento laboral muy bueno.</t>
  </si>
  <si>
    <t>Muy Alto: 5 ---Superior – Rendimiento laboral excelente.</t>
  </si>
  <si>
    <t>5. En el espacio relacionado a comentarios, es necesario que anote lo adicional que usted quiere remarcar.</t>
  </si>
  <si>
    <t xml:space="preserve"> 6. Las fichas de evaluación deben hacerse en duplicado, y deben estar  firmadas por el evaluador y el ratificador (Jefe del evaluador), si es necesario agregar algún comentario general a la evaluación</t>
  </si>
  <si>
    <t xml:space="preserve"> 7. No se olvide firmar todas las hojas de evaluación.</t>
  </si>
  <si>
    <t>CRITERIO DE EVALUACIÓN.</t>
  </si>
  <si>
    <t>MUY BAJO</t>
  </si>
  <si>
    <t>BAJO</t>
  </si>
  <si>
    <t>MODERADO</t>
  </si>
  <si>
    <t>ALTO</t>
  </si>
  <si>
    <t>MUY ALTO</t>
  </si>
  <si>
    <t>PUNTAJE PROMEDIO</t>
  </si>
  <si>
    <t>Competencias organizacionales</t>
  </si>
  <si>
    <t xml:space="preserve">Adaptación al cambio </t>
  </si>
  <si>
    <t>Se muestra asequible al cambio.</t>
  </si>
  <si>
    <t>Puede poner en marcha cambios en situaciones cambiantes cuando los mismos le son sugeridos por un superior.</t>
  </si>
  <si>
    <t>Compromiso con la organización</t>
  </si>
  <si>
    <t>Cumple con el horario asignado</t>
  </si>
  <si>
    <t>Requiere de supervisión frecuentemente.</t>
  </si>
  <si>
    <t>Termina su trabajo oportunamente.</t>
  </si>
  <si>
    <t>Porta adecuadamente el uniforme y el carnet que lo identifican como empleado de la organización.</t>
  </si>
  <si>
    <t>Se identifica con los objetivos organizacionales.</t>
  </si>
  <si>
    <t xml:space="preserve">Disciplina y auto organización </t>
  </si>
  <si>
    <t>Planifica sus actividades.</t>
  </si>
  <si>
    <t>Utiliza diferentes métodos de planificación para las actividades.</t>
  </si>
  <si>
    <t>Orientación al resultado</t>
  </si>
  <si>
    <t>Cumple con las tareas que se le encomiendan.</t>
  </si>
  <si>
    <t>Realiza un volumen adecuado de trabajo.</t>
  </si>
  <si>
    <t>Desarrolla correctamente las funciones de su trabajo.</t>
  </si>
  <si>
    <t>Se preocupa por alcanzar las metas.</t>
  </si>
  <si>
    <t>Trabajo en equipo</t>
  </si>
  <si>
    <t>Evita los conflictos dentro del equipo de trabajo.</t>
  </si>
  <si>
    <t>Muestra aptitud para integrarse con el grupo.</t>
  </si>
  <si>
    <t>Se muestra respetuoso y amable en el trato a sus compañeros y clientes.</t>
  </si>
  <si>
    <t>Integridad y transparencia</t>
  </si>
  <si>
    <t>Establece relaciones basadas en el respeto mutuo y la confianza.</t>
  </si>
  <si>
    <t>Obra con rectitud y honestidad frente al trabajo.</t>
  </si>
  <si>
    <t>Competencias funcionales</t>
  </si>
  <si>
    <t>Comunicación asertiva</t>
  </si>
  <si>
    <t>Se expresa adecuadamente con sus compañeros y superiores.</t>
  </si>
  <si>
    <t>Utiliza la comunicación escrita como alternativa a la oral.</t>
  </si>
  <si>
    <t xml:space="preserve">Orientación y atención al cliente </t>
  </si>
  <si>
    <t>Muestra nuevas ideas para mejorar los procesos de servicio al cliente.</t>
  </si>
  <si>
    <t>Brinda una adecuada orientación a sus clientes</t>
  </si>
  <si>
    <t>Se anticipa a las dificultades de los clientes.</t>
  </si>
  <si>
    <t>PROMEDIO TOTAL</t>
  </si>
  <si>
    <t>ESTA CONFORME CON SU EVALUACION DEL DESEMPEÑO</t>
  </si>
  <si>
    <t>SI</t>
  </si>
  <si>
    <t>NO</t>
  </si>
  <si>
    <t>x</t>
  </si>
  <si>
    <t>FIRMA DEL EVALUADO:</t>
  </si>
  <si>
    <t>Daniela Gómez D.</t>
  </si>
  <si>
    <t>COMENTARIOS (AUTOEVALUCION)</t>
  </si>
  <si>
    <t>FIRMA DEL EVALUADOR:</t>
  </si>
  <si>
    <t>_____________________</t>
  </si>
  <si>
    <t>COMENTARIOS (HETEROEVALUACION)</t>
  </si>
  <si>
    <t>COMENTARIOS (COEVALUACION)</t>
  </si>
  <si>
    <t>RECOMENDACIONES</t>
  </si>
  <si>
    <t>CAPACITACION</t>
  </si>
  <si>
    <t>OBSERVACIONES</t>
  </si>
  <si>
    <t>ASCENSO</t>
  </si>
  <si>
    <t>ESTIMULO</t>
  </si>
  <si>
    <t>ROTACION</t>
  </si>
  <si>
    <t>OTROS</t>
  </si>
  <si>
    <t>Elaborado por: Daniel Felipe Zapata Vélez.</t>
  </si>
  <si>
    <t>Revisado por: Juan David Pájaro Castro.</t>
  </si>
  <si>
    <t>Aprobado por: Vilma María García.</t>
  </si>
  <si>
    <t xml:space="preserve">Contabilidad y Finanzas </t>
  </si>
  <si>
    <t>Robinson Ortiz Ramos</t>
  </si>
  <si>
    <t>auxiliar contable</t>
  </si>
  <si>
    <t>PUNTAJE TOTAL</t>
  </si>
  <si>
    <t>EVALUADO:</t>
  </si>
  <si>
    <t>Christhian David García.</t>
  </si>
  <si>
    <t xml:space="preserve">IDENTIFICACION: </t>
  </si>
  <si>
    <t>Asesor Comercial</t>
  </si>
  <si>
    <t xml:space="preserve">FECHA DE INGRESO: </t>
  </si>
  <si>
    <t xml:space="preserve">EVALUADOR: </t>
  </si>
  <si>
    <t xml:space="preserve">FECHA DE LA EVALAUCIÓN: </t>
  </si>
  <si>
    <t>Contabilidad y Finanzas</t>
  </si>
  <si>
    <t>Federico Perea Ayala</t>
  </si>
  <si>
    <t>Recaudador de Cartera</t>
  </si>
  <si>
    <t>Recursos Humanos</t>
  </si>
  <si>
    <t>Blanca Ligia Arenas Betancuourt</t>
  </si>
  <si>
    <t>Servicios generales</t>
  </si>
  <si>
    <t>Blanca Ligia Arenas B.</t>
  </si>
  <si>
    <t>Nairo Alberto Quinatan Florez</t>
  </si>
  <si>
    <t>Mensajero</t>
  </si>
  <si>
    <t>Nairo Alberto Quinatan Florez.</t>
  </si>
  <si>
    <t>Logistica</t>
  </si>
  <si>
    <t>Rodrigo Lara Bonilla.</t>
  </si>
  <si>
    <t>Conductor</t>
  </si>
  <si>
    <t>Recursos Humanos.</t>
  </si>
  <si>
    <t>Katherine Luna Montoya.</t>
  </si>
  <si>
    <t>auxiliar de vinculacion.</t>
  </si>
  <si>
    <t>Yolanda Durango Velásquez</t>
  </si>
  <si>
    <t>Asistente Administrativa</t>
  </si>
  <si>
    <t>Carlos Andres Pérez.</t>
  </si>
  <si>
    <t>Auxiliar de bodega</t>
  </si>
  <si>
    <t xml:space="preserve">FORMATO DE EVALUACIÓN DEL </t>
  </si>
  <si>
    <t>DESEMPEÑO LABORAL POR COMPETENCIAS DEL PERSONAL PARA EL NIVEL ADMINISTRATIVO</t>
  </si>
  <si>
    <t xml:space="preserve">Ventas </t>
  </si>
  <si>
    <t>Carolina Estrada Valencia</t>
  </si>
  <si>
    <t>Administrativo</t>
  </si>
  <si>
    <t>Jefe de ventas</t>
  </si>
  <si>
    <t xml:space="preserve">FECHA DE LA EVALAUCIÓN </t>
  </si>
  <si>
    <t xml:space="preserve">En qué grado cree usted que el trabajador tiene desarrollada las habilidades y destrezas que se presentan a continuación.- Marque con una X el número que refleja su opinión </t>
  </si>
  <si>
    <t xml:space="preserve"> 2. Lea bien el contenido del criterio y  comportamiento a evaluar. </t>
  </si>
  <si>
    <t xml:space="preserve"> 3. En forma objetiva y de conciencia asigne el puntaje correspondiente </t>
  </si>
  <si>
    <t xml:space="preserve"> 4. Recuerde que en la escala para ser utilizada por el evaluador, cada puntaje corresponde a un nivel que va de Muy bajo a Muy alto. </t>
  </si>
  <si>
    <t xml:space="preserve"> Muy bajo: 1 ---Inferior.-Rendimiento laboral no aceptable. </t>
  </si>
  <si>
    <t xml:space="preserve"> Bajo: 2 ---Inferior al promedio – Rendimiento laboral regular. </t>
  </si>
  <si>
    <t xml:space="preserve"> Moderado: 3 ---Promedio – Rendimiento laboral bueno. </t>
  </si>
  <si>
    <t xml:space="preserve"> Alto: 4 ---Superior al promedio – Rendimiento laboral muy bueno. </t>
  </si>
  <si>
    <t xml:space="preserve"> Muy Alto: 5 ---Superior – Rendimiento laboral excelente. </t>
  </si>
  <si>
    <t xml:space="preserve">5. En el espacio relacionado a comentarios, es necesario que anote lo adicional que usted quiere remarcar. </t>
  </si>
  <si>
    <t xml:space="preserve">6. Las fichas de evaluación deben hacerse en duplicado, y deben estar  firmadas por el evaluador y el ratificador (Jefe del evaluador), si es necesario agregar algún comentario general a la evaluación </t>
  </si>
  <si>
    <t xml:space="preserve"> 7. No se olvide firmar todas las hojas de evaluación </t>
  </si>
  <si>
    <t>CRITERIO DE EVALUACIÓN</t>
  </si>
  <si>
    <t xml:space="preserve">MUY BAJO </t>
  </si>
  <si>
    <t xml:space="preserve">PROMEDIO TOTAL </t>
  </si>
  <si>
    <t xml:space="preserve">Cumple con el horario asignado </t>
  </si>
  <si>
    <t xml:space="preserve">Porta adecuadamente el uniforme y el carnet que lo identifican como empleado de la organización. </t>
  </si>
  <si>
    <t>Dirección y desarrollo del personal</t>
  </si>
  <si>
    <t>Favorecer el aprendizaje y desarrollo de sus colaboradores, articulando las potencialidades y necesidades individuales con las de la organización.</t>
  </si>
  <si>
    <t>Ayuda a que las personas crezcan intelectual y moralmente en sus puestos de trabajo.</t>
  </si>
  <si>
    <t>Desarrolla su equipo como recursos humanos de la organización, convencido del valor estratégico que estos aportan a la gestión general y a los negocios en particular.</t>
  </si>
  <si>
    <t xml:space="preserve">Liderazgo </t>
  </si>
  <si>
    <t>Guía, dirige, establece y mantiene la cohesión del grupo, necesarias para alcanzar los objetivos.</t>
  </si>
  <si>
    <t>Fija objetivos, realiza su seguimiento y da feed back sobre su avance, integrando las opiniones de los diferentes integrantes de la organización.</t>
  </si>
  <si>
    <t xml:space="preserve">Orienta la acción de su grupo en una dirección determinada, inspirando valores de acción y anticipando escenarios. </t>
  </si>
  <si>
    <t>Tiene dificultades para fijar objetivos aunque puede ponerlos en marcha y hacer su seguimiento.</t>
  </si>
  <si>
    <t>Planificación y organización</t>
  </si>
  <si>
    <t>Establece puntos de control y mecanismos de coordinación, verificando datos y buscando información externa para asegurar la calidad de los procesos.</t>
  </si>
  <si>
    <t xml:space="preserve">Establece objetivos y plazos para la realización de las tareas Y define prioridades, controlando la calidad del trabajo y verificando la información para asegurarse de que se han ejecutado las acciones previstas. </t>
  </si>
  <si>
    <t>Toma de decisiones</t>
  </si>
  <si>
    <t>Se involucra íntimamente en el proceso de toma de decisiones del cliente y puede animarlo a afrontar cuestiones difíciles.</t>
  </si>
  <si>
    <t>Asume el rol de orientador y guía de un grupo de trabajo, utilizando la autoridad con arreglo a las normas y promoviendo la efectividad en la consecución de los objetivos y metas organizacionales</t>
  </si>
  <si>
    <t>Relaciones interpersonales</t>
  </si>
  <si>
    <t xml:space="preserve">Establece y mantiene relaciones de trabajo amistosas y positivas basadas en la comunicación abierta y fluida y en el respeto  por los demás.     </t>
  </si>
  <si>
    <t>Es reconocido por su habilidad para identificar los momentos y la forma adecuados para exponer diferentes situaciones en las políticas de la organización y llamado por otros para colaborar en estas situaciones.</t>
  </si>
  <si>
    <t>Comprende los intereses de los demás modificando su propia conducta –dentro de las normas de la organización- y los ayuda a resolver problemas que le plantean o él mismo observa.</t>
  </si>
  <si>
    <t>Visión</t>
  </si>
  <si>
    <t>Su visión genera aceptación por parte de los trabajadores y  consigue que estos se comprometan y apoyen los cambios y las nuevas propuestas.</t>
  </si>
  <si>
    <t>Tiene  la capacidad de encaminar todos los actos al logro de lo esperado.</t>
  </si>
  <si>
    <t>Crea un ambiente organizacional que estimula la mejora continua del servicio y la orientación a la eficiencia.</t>
  </si>
  <si>
    <t>Identifica las necesidades del cliente tanto interno como externo de la organización y se puede anticipar a ellas aportando soluciones a la medida de sus requerimientos.</t>
  </si>
  <si>
    <t>Marketing</t>
  </si>
  <si>
    <t>Luis Dario Vélez Rúa</t>
  </si>
  <si>
    <t>Jefe de publicidad</t>
  </si>
  <si>
    <t>Leidy Yuliana Zapata Vélez</t>
  </si>
  <si>
    <t>Contadora</t>
  </si>
  <si>
    <t>Asume el rol de orientador y guía de un grupo de trabajo, utilizando la autoridad con arreglo a las normas y promoviendo la efectividad en la consecución de los objetivos y metas organizacionales.</t>
  </si>
  <si>
    <t>Nicolas Rivera Builes</t>
  </si>
  <si>
    <t>Ejecutivo de ventas</t>
  </si>
  <si>
    <t>Cumple con el horario asignado.</t>
  </si>
  <si>
    <t xml:space="preserve">Gregorio Antonio Baena Ledesma </t>
  </si>
  <si>
    <t xml:space="preserve">Jefe de Recursos Humanos </t>
  </si>
  <si>
    <t>Juan Esteban Grisales.</t>
  </si>
  <si>
    <t>Jefe de Logistica</t>
  </si>
  <si>
    <t>Daniel Alfonso Cortes Arias.</t>
  </si>
  <si>
    <t>Jefe de Diseño</t>
  </si>
  <si>
    <t>Produccion</t>
  </si>
  <si>
    <t>Carlos Arturo Vélez Rúa</t>
  </si>
  <si>
    <t xml:space="preserve">Jefe de planta y produccion </t>
  </si>
  <si>
    <t>Ejecutiva</t>
  </si>
  <si>
    <t>Hader Elkin Gómez Zapata</t>
  </si>
  <si>
    <t>Gerente General</t>
  </si>
  <si>
    <t>Adriana Lucia Pérez Jaramillo</t>
  </si>
  <si>
    <t xml:space="preserve">jefe de inventarios </t>
  </si>
  <si>
    <t>PLAN DE MEJORA</t>
  </si>
  <si>
    <t>FECHA DE ELABORACION               12/10/2014.</t>
  </si>
  <si>
    <t>F-GTH                                                 002</t>
  </si>
  <si>
    <t>ACTUALIZACION                               V.1</t>
  </si>
  <si>
    <r>
      <t xml:space="preserve">PAGINA                                              </t>
    </r>
    <r>
      <rPr>
        <b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de </t>
    </r>
    <r>
      <rPr>
        <b/>
        <sz val="12"/>
        <color theme="1"/>
        <rFont val="Arial"/>
        <family val="2"/>
      </rPr>
      <t>1</t>
    </r>
  </si>
  <si>
    <t>NOMBRE DEL EMPLEADO</t>
  </si>
  <si>
    <t>IDENTIFICACIÓN</t>
  </si>
  <si>
    <t>FECHA DE DILIGENCIAMIENTO</t>
  </si>
  <si>
    <t>12 de Mayo del 2014</t>
  </si>
  <si>
    <t>COMPETENCIAS CON DEBILIDAD</t>
  </si>
  <si>
    <t>ITEM´S</t>
  </si>
  <si>
    <t>ACCIONES</t>
  </si>
  <si>
    <t>RECURSOS A UTILIZAR</t>
  </si>
  <si>
    <t>FECHA DE EJECUCIÓN</t>
  </si>
  <si>
    <t>RESPONSABLE DE LA ACTIVIDAD</t>
  </si>
  <si>
    <t>FECHA DE VERIFICACION</t>
  </si>
  <si>
    <t>Definir el problema especificando los procesos y aspectos relevantes que están influyendo en la aparición y mantenimiento del problema y darles una posible solución.</t>
  </si>
  <si>
    <t>Hojas de block, lápiz, recursos humanos (compañeros de trabajo)</t>
  </si>
  <si>
    <t>15 de Mayo del 2014</t>
  </si>
  <si>
    <t>Aura Cecilia Zea. Psicologa organizacional.</t>
  </si>
  <si>
    <t>20 de Mayo del 2014</t>
  </si>
  <si>
    <t>Aun se le dificulta un poco integrarse con sus compañeros de trabajo, pero al final es capaz de trabajar con ellos.</t>
  </si>
  <si>
    <t>Lectura y análisis de documento sobre la integridad y transparencia con sus compañeros y superiores: "Examínate y mira si la ambición y la falta de transparencia te llevan a ver espejismos, despierta, sé consciente y no te estrelles. "</t>
  </si>
  <si>
    <t>Documento, hojas de block y lapiz.</t>
  </si>
  <si>
    <t>16 de Mayo del 2014</t>
  </si>
  <si>
    <t>Gregorio Antonio Baena.      Jefe de Recursos Humanos</t>
  </si>
  <si>
    <t>ELABORADO POR: Daniel Felipe Zapata. Jefe de Recursos Humanos</t>
  </si>
  <si>
    <t>REVISADO POR:</t>
  </si>
  <si>
    <t>APROVADO POR:</t>
  </si>
  <si>
    <t>F-GTH                                                 003</t>
  </si>
  <si>
    <t>Lectura de escrito: "¿Cómo enfrentar problemas en la atención al cliente?" y simulacion de atencion a un cliente interno y externo de la organización, presentandose un cliente interno (Gerente General), donde debe exponer el balance general de la empresa de forma clara y objetiva.</t>
  </si>
  <si>
    <t>Documentos, escenario para la simulación y recursos humanos.</t>
  </si>
  <si>
    <t>14 de Mayo del 2014</t>
  </si>
  <si>
    <t>Carolina Estrada Valencia. Jefe del Área de Ventas</t>
  </si>
  <si>
    <t>Se evidencia que el empleado pone en practica los tip´s que se le enseñaron y controlo la situacion de manera razonable.</t>
  </si>
  <si>
    <t>F-GTH                                                 004</t>
  </si>
  <si>
    <r>
      <t xml:space="preserve">PAGINA                                              </t>
    </r>
    <r>
      <rPr>
        <b/>
        <sz val="12"/>
        <color theme="1"/>
        <rFont val="Aril"/>
      </rPr>
      <t>1</t>
    </r>
    <r>
      <rPr>
        <sz val="12"/>
        <color theme="1"/>
        <rFont val="Aril"/>
      </rPr>
      <t xml:space="preserve"> de </t>
    </r>
    <r>
      <rPr>
        <b/>
        <sz val="12"/>
        <color theme="1"/>
        <rFont val="Aril"/>
      </rPr>
      <t>1</t>
    </r>
  </si>
  <si>
    <t>Manejo de las tecnologias de la informacion y las comunicaciones TIC´s</t>
  </si>
  <si>
    <t>computador, impresora.</t>
  </si>
  <si>
    <t>13 de Mayo del 2014</t>
  </si>
  <si>
    <t>Se evidencia que el empleado ha aprendido el manejo de la comunicación escrita por medio de las TIC´s.</t>
  </si>
  <si>
    <t>F-GTH                                                 005</t>
  </si>
  <si>
    <t>Análisis de diapositivas, donde se exponen los diferentes métodos de planificación de actividades y cuales son los más utilizados.     Simulacion de planificacion de diferentes actividades que se desarrollaran en el área de ventas, donde deberá establecer que método va a utilizar y que traiga beneficios económicos y cognositivos a la organizacion.</t>
  </si>
  <si>
    <t>Tecnológicos.</t>
  </si>
  <si>
    <t>Aprende a utilizar los diferntes métodos de planificación para el beneficio mutuo y el de la organización.</t>
  </si>
  <si>
    <t>F-GTH                                                 006</t>
  </si>
  <si>
    <t>F-GTH                                                 007</t>
  </si>
  <si>
    <t>F-GTH                                                 008</t>
  </si>
  <si>
    <t>EVALUACIÓN DEL</t>
  </si>
  <si>
    <t>DESEMPEÑO LABORAL TRADICIONAL DEL</t>
  </si>
  <si>
    <t>PERSONAL DEL NIVEL OPERATIVO</t>
  </si>
  <si>
    <t xml:space="preserve">DEPARTAMENTO: </t>
  </si>
  <si>
    <r>
      <t>PUESTO:</t>
    </r>
    <r>
      <rPr>
        <u/>
        <sz val="11"/>
        <color theme="1"/>
        <rFont val="Calibri"/>
        <family val="2"/>
        <scheme val="minor"/>
      </rPr>
      <t xml:space="preserve"> </t>
    </r>
  </si>
  <si>
    <t>FECHA DE INGRESO:</t>
  </si>
  <si>
    <t>EVALUADOR:</t>
  </si>
  <si>
    <t>FECHA DE LA EVALAUCIÓN:</t>
  </si>
  <si>
    <t xml:space="preserve"> En qué grado cree usted que el trabajador tiene desarrollada las habilidades y destrezas que se presentan a continuación.- Marque con una X el número que refleja su opinión</t>
  </si>
  <si>
    <t xml:space="preserve"> Muy Alto: 5 ---Superior – Rendimiento laboral excelente.</t>
  </si>
  <si>
    <t>6. Las fichas de evaluación deben hacerse en duplicado, y deben estar  firmadas por el evaluador y el ratificador (Jefe del evaluador), si es necesario agregar algún comentario general a la evaluación</t>
  </si>
  <si>
    <t xml:space="preserve"> 7. No se olvide firmar todas las hojas de evaluación</t>
  </si>
  <si>
    <t>PUNTAJE</t>
  </si>
  <si>
    <t>Requiere de supervisión frecuentemente</t>
  </si>
  <si>
    <t>PERSONAL DEL NIVEL ADMINISTRATIVO</t>
  </si>
  <si>
    <t>NVEL:</t>
  </si>
  <si>
    <t>Brinda una adecuada orientación a sus clientes internos.</t>
  </si>
  <si>
    <t xml:space="preserve">Tiene gran capacidad para resolver problemas. </t>
  </si>
  <si>
    <t>Muestra nuevas ideas para mejorar los procesos de servicio al cliente, tanto interno como externo.</t>
  </si>
  <si>
    <t>Se anticipa a las dificultades.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</si>
</sst>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Aril"/>
    </font>
    <font>
      <sz val="12"/>
      <color theme="1"/>
      <name val="Ari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/>
    <xf numFmtId="0" fontId="2" fillId="0" borderId="0" xfId="0" applyFont="1" applyBorder="1" applyAlignment="1">
      <alignment vertical="center" wrapText="1"/>
    </xf>
    <xf numFmtId="1" fontId="5" fillId="0" borderId="20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14" xfId="0" applyBorder="1"/>
    <xf numFmtId="0" fontId="0" fillId="0" borderId="14" xfId="0" applyBorder="1" applyAlignment="1">
      <alignment horizontal="left"/>
    </xf>
    <xf numFmtId="1" fontId="0" fillId="0" borderId="14" xfId="0" applyNumberFormat="1" applyBorder="1"/>
    <xf numFmtId="164" fontId="0" fillId="0" borderId="14" xfId="0" applyNumberFormat="1" applyBorder="1"/>
    <xf numFmtId="0" fontId="0" fillId="0" borderId="7" xfId="0" applyBorder="1" applyAlignment="1">
      <alignment vertical="top" wrapText="1"/>
    </xf>
    <xf numFmtId="3" fontId="0" fillId="0" borderId="14" xfId="0" applyNumberForma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3" fontId="0" fillId="0" borderId="14" xfId="0" applyNumberFormat="1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2" xfId="0" applyBorder="1"/>
    <xf numFmtId="16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8" xfId="0" applyBorder="1"/>
    <xf numFmtId="1" fontId="0" fillId="0" borderId="28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3" fontId="0" fillId="0" borderId="14" xfId="0" applyNumberFormat="1" applyBorder="1" applyAlignment="1"/>
    <xf numFmtId="3" fontId="0" fillId="0" borderId="28" xfId="0" applyNumberFormat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8" xfId="0" applyNumberFormat="1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3" fontId="3" fillId="0" borderId="14" xfId="0" applyNumberFormat="1" applyFont="1" applyBorder="1" applyAlignment="1">
      <alignment horizontal="left" vertical="center"/>
    </xf>
    <xf numFmtId="164" fontId="6" fillId="0" borderId="38" xfId="0" applyNumberFormat="1" applyFont="1" applyBorder="1" applyAlignment="1">
      <alignment vertical="center" wrapText="1"/>
    </xf>
    <xf numFmtId="0" fontId="0" fillId="0" borderId="0" xfId="0" applyBorder="1"/>
    <xf numFmtId="1" fontId="6" fillId="0" borderId="38" xfId="0" applyNumberFormat="1" applyFont="1" applyBorder="1" applyAlignment="1">
      <alignment vertical="center" wrapText="1"/>
    </xf>
    <xf numFmtId="1" fontId="6" fillId="0" borderId="8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3" fontId="0" fillId="0" borderId="14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left" wrapText="1"/>
    </xf>
    <xf numFmtId="3" fontId="0" fillId="0" borderId="14" xfId="0" applyNumberFormat="1" applyBorder="1" applyAlignment="1">
      <alignment wrapText="1"/>
    </xf>
    <xf numFmtId="164" fontId="0" fillId="0" borderId="14" xfId="0" applyNumberFormat="1" applyBorder="1" applyAlignment="1">
      <alignment wrapText="1"/>
    </xf>
    <xf numFmtId="0" fontId="0" fillId="0" borderId="14" xfId="0" applyBorder="1" applyAlignment="1">
      <alignment horizontal="right"/>
    </xf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3" fillId="0" borderId="44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horizontal="left" vertical="center" wrapText="1"/>
    </xf>
    <xf numFmtId="3" fontId="3" fillId="0" borderId="50" xfId="0" applyNumberFormat="1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3" fillId="0" borderId="0" xfId="0" applyFont="1"/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vertical="center" wrapText="1"/>
    </xf>
    <xf numFmtId="0" fontId="10" fillId="0" borderId="13" xfId="0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0" fontId="10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8" xfId="0" applyFont="1" applyBorder="1" applyAlignment="1">
      <alignment vertical="center" wrapText="1"/>
    </xf>
    <xf numFmtId="3" fontId="10" fillId="0" borderId="50" xfId="0" applyNumberFormat="1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 wrapText="1"/>
    </xf>
    <xf numFmtId="0" fontId="3" fillId="0" borderId="13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28" xfId="0" applyNumberFormat="1" applyBorder="1" applyAlignment="1">
      <alignment horizontal="left"/>
    </xf>
    <xf numFmtId="3" fontId="0" fillId="0" borderId="14" xfId="0" applyNumberFormat="1" applyBorder="1" applyAlignment="1">
      <alignment horizontal="left" wrapText="1"/>
    </xf>
    <xf numFmtId="0" fontId="10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42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67" xfId="0" applyFont="1" applyBorder="1" applyAlignment="1">
      <alignment vertical="center" wrapText="1"/>
    </xf>
    <xf numFmtId="0" fontId="10" fillId="0" borderId="68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42" xfId="0" applyFont="1" applyBorder="1" applyAlignment="1">
      <alignment vertical="top" wrapText="1"/>
    </xf>
    <xf numFmtId="0" fontId="10" fillId="0" borderId="45" xfId="0" applyFont="1" applyBorder="1" applyAlignment="1">
      <alignment vertical="top" wrapText="1"/>
    </xf>
    <xf numFmtId="0" fontId="10" fillId="0" borderId="48" xfId="0" applyFont="1" applyBorder="1" applyAlignment="1">
      <alignment vertical="top" wrapText="1"/>
    </xf>
    <xf numFmtId="0" fontId="10" fillId="0" borderId="4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top" wrapText="1"/>
    </xf>
    <xf numFmtId="0" fontId="7" fillId="0" borderId="45" xfId="0" applyFont="1" applyBorder="1" applyAlignment="1">
      <alignment vertical="top" wrapText="1"/>
    </xf>
    <xf numFmtId="0" fontId="7" fillId="0" borderId="48" xfId="0" applyFont="1" applyBorder="1" applyAlignment="1">
      <alignment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3" fillId="0" borderId="6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800080"/>
      <color rgb="FFCC3300"/>
      <color rgb="FFFF0066"/>
      <color rgb="FF008080"/>
      <color rgb="FF00FF00"/>
      <color rgb="FF66FFFF"/>
      <color rgb="FFCCCCFF"/>
      <color rgb="FF000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general de la parte operativa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operativa'!$G$1</c:f>
              <c:strCache>
                <c:ptCount val="1"/>
                <c:pt idx="0">
                  <c:v>Adaptación al cambio </c:v>
                </c:pt>
              </c:strCache>
            </c:strRef>
          </c:tx>
          <c:spPr>
            <a:solidFill>
              <a:srgbClr val="66FFFF"/>
            </a:solidFill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operativa'!$G$2:$G$11</c:f>
              <c:numCache>
                <c:formatCode>General</c:formatCode>
                <c:ptCount val="10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7-48B6-B3F7-17BD9B8D458C}"/>
            </c:ext>
          </c:extLst>
        </c:ser>
        <c:ser>
          <c:idx val="1"/>
          <c:order val="1"/>
          <c:tx>
            <c:strRef>
              <c:f>'Base de datos operativa'!$H$1</c:f>
              <c:strCache>
                <c:ptCount val="1"/>
                <c:pt idx="0">
                  <c:v>Compromiso con la organización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operativa'!$H$2:$H$11</c:f>
              <c:numCache>
                <c:formatCode>0</c:formatCode>
                <c:ptCount val="10"/>
                <c:pt idx="0">
                  <c:v>4.2</c:v>
                </c:pt>
                <c:pt idx="1">
                  <c:v>4.4000000000000004</c:v>
                </c:pt>
                <c:pt idx="2" formatCode="General">
                  <c:v>4.5999999999999996</c:v>
                </c:pt>
                <c:pt idx="3" formatCode="General">
                  <c:v>4.8</c:v>
                </c:pt>
                <c:pt idx="4" formatCode="General">
                  <c:v>4.5999999999999996</c:v>
                </c:pt>
                <c:pt idx="5" formatCode="General">
                  <c:v>4.8</c:v>
                </c:pt>
                <c:pt idx="6">
                  <c:v>4</c:v>
                </c:pt>
                <c:pt idx="7">
                  <c:v>4.2</c:v>
                </c:pt>
                <c:pt idx="8" formatCode="General">
                  <c:v>4.8</c:v>
                </c:pt>
                <c:pt idx="9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7-48B6-B3F7-17BD9B8D458C}"/>
            </c:ext>
          </c:extLst>
        </c:ser>
        <c:ser>
          <c:idx val="2"/>
          <c:order val="2"/>
          <c:tx>
            <c:strRef>
              <c:f>'Base de datos operativa'!$I$1</c:f>
              <c:strCache>
                <c:ptCount val="1"/>
                <c:pt idx="0">
                  <c:v>Disciplina y auto organización </c:v>
                </c:pt>
              </c:strCache>
            </c:strRef>
          </c:tx>
          <c:spPr>
            <a:solidFill>
              <a:schemeClr val="tx1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operativa'!$I$2:$I$11</c:f>
              <c:numCache>
                <c:formatCode>0</c:formatCode>
                <c:ptCount val="10"/>
                <c:pt idx="0" formatCode="General">
                  <c:v>4.5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 formatCode="General">
                  <c:v>4.5</c:v>
                </c:pt>
                <c:pt idx="5" formatCode="General">
                  <c:v>4.5</c:v>
                </c:pt>
                <c:pt idx="6">
                  <c:v>4</c:v>
                </c:pt>
                <c:pt idx="7" formatCode="General">
                  <c:v>4.5</c:v>
                </c:pt>
                <c:pt idx="8">
                  <c:v>5</c:v>
                </c:pt>
                <c:pt idx="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7-48B6-B3F7-17BD9B8D458C}"/>
            </c:ext>
          </c:extLst>
        </c:ser>
        <c:ser>
          <c:idx val="3"/>
          <c:order val="3"/>
          <c:tx>
            <c:strRef>
              <c:f>'Base de datos operativa'!$J$1</c:f>
              <c:strCache>
                <c:ptCount val="1"/>
                <c:pt idx="0">
                  <c:v>Orientación al resultado</c:v>
                </c:pt>
              </c:strCache>
            </c:strRef>
          </c:tx>
          <c:spPr>
            <a:solidFill>
              <a:srgbClr val="00B050"/>
            </a:solidFill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operativa'!$J$2:$J$11</c:f>
              <c:numCache>
                <c:formatCode>0.0</c:formatCode>
                <c:ptCount val="10"/>
                <c:pt idx="0">
                  <c:v>4.25</c:v>
                </c:pt>
                <c:pt idx="1">
                  <c:v>4.75</c:v>
                </c:pt>
                <c:pt idx="2" formatCode="0">
                  <c:v>5</c:v>
                </c:pt>
                <c:pt idx="3">
                  <c:v>4.75</c:v>
                </c:pt>
                <c:pt idx="4">
                  <c:v>4.25</c:v>
                </c:pt>
                <c:pt idx="5" formatCode="0">
                  <c:v>5</c:v>
                </c:pt>
                <c:pt idx="6">
                  <c:v>4.25</c:v>
                </c:pt>
                <c:pt idx="7">
                  <c:v>4.25</c:v>
                </c:pt>
                <c:pt idx="8">
                  <c:v>4.75</c:v>
                </c:pt>
                <c:pt idx="9" formatCode="General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7-48B6-B3F7-17BD9B8D458C}"/>
            </c:ext>
          </c:extLst>
        </c:ser>
        <c:ser>
          <c:idx val="4"/>
          <c:order val="4"/>
          <c:tx>
            <c:strRef>
              <c:f>'Base de datos operativa'!$K$1</c:f>
              <c:strCache>
                <c:ptCount val="1"/>
                <c:pt idx="0">
                  <c:v>Trabajo en equipo</c:v>
                </c:pt>
              </c:strCache>
            </c:strRef>
          </c:tx>
          <c:spPr>
            <a:solidFill>
              <a:srgbClr val="FFCC99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operativa'!$K$2:$K$11</c:f>
              <c:numCache>
                <c:formatCode>0.0</c:formatCode>
                <c:ptCount val="10"/>
                <c:pt idx="0">
                  <c:v>4.666666666666667</c:v>
                </c:pt>
                <c:pt idx="1">
                  <c:v>4.666666666666667</c:v>
                </c:pt>
                <c:pt idx="2">
                  <c:v>2.6666666666666665</c:v>
                </c:pt>
                <c:pt idx="3">
                  <c:v>4.333333333333333</c:v>
                </c:pt>
                <c:pt idx="4">
                  <c:v>4.666666666666667</c:v>
                </c:pt>
                <c:pt idx="5" formatCode="0">
                  <c:v>5</c:v>
                </c:pt>
                <c:pt idx="6" formatCode="0">
                  <c:v>4</c:v>
                </c:pt>
                <c:pt idx="7">
                  <c:v>4.666666666666667</c:v>
                </c:pt>
                <c:pt idx="8">
                  <c:v>4.666666666666667</c:v>
                </c:pt>
                <c:pt idx="9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47-48B6-B3F7-17BD9B8D458C}"/>
            </c:ext>
          </c:extLst>
        </c:ser>
        <c:ser>
          <c:idx val="5"/>
          <c:order val="5"/>
          <c:tx>
            <c:strRef>
              <c:f>'Base de datos operativa'!$L$1</c:f>
              <c:strCache>
                <c:ptCount val="1"/>
                <c:pt idx="0">
                  <c:v>Integridad y transparencia</c:v>
                </c:pt>
              </c:strCache>
            </c:strRef>
          </c:tx>
          <c:spPr>
            <a:solidFill>
              <a:srgbClr val="FF000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operativa'!$L$2:$L$11</c:f>
              <c:numCache>
                <c:formatCode>General</c:formatCode>
                <c:ptCount val="10"/>
                <c:pt idx="0">
                  <c:v>4.5</c:v>
                </c:pt>
                <c:pt idx="1">
                  <c:v>5</c:v>
                </c:pt>
                <c:pt idx="2">
                  <c:v>3.5</c:v>
                </c:pt>
                <c:pt idx="3">
                  <c:v>4.5</c:v>
                </c:pt>
                <c:pt idx="4">
                  <c:v>4.5</c:v>
                </c:pt>
                <c:pt idx="5">
                  <c:v>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47-48B6-B3F7-17BD9B8D458C}"/>
            </c:ext>
          </c:extLst>
        </c:ser>
        <c:ser>
          <c:idx val="6"/>
          <c:order val="6"/>
          <c:tx>
            <c:strRef>
              <c:f>'Base de datos operativa'!$M$1</c:f>
              <c:strCache>
                <c:ptCount val="1"/>
                <c:pt idx="0">
                  <c:v>Comunicación asertiva</c:v>
                </c:pt>
              </c:strCache>
            </c:strRef>
          </c:tx>
          <c:spPr>
            <a:solidFill>
              <a:srgbClr val="0070C0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operativa'!$M$2:$M$11</c:f>
              <c:numCache>
                <c:formatCode>General</c:formatCode>
                <c:ptCount val="10"/>
                <c:pt idx="0">
                  <c:v>4.5</c:v>
                </c:pt>
                <c:pt idx="1">
                  <c:v>4</c:v>
                </c:pt>
                <c:pt idx="2">
                  <c:v>2.5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3.5</c:v>
                </c:pt>
                <c:pt idx="7">
                  <c:v>4.5</c:v>
                </c:pt>
                <c:pt idx="8">
                  <c:v>5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47-48B6-B3F7-17BD9B8D458C}"/>
            </c:ext>
          </c:extLst>
        </c:ser>
        <c:ser>
          <c:idx val="7"/>
          <c:order val="7"/>
          <c:tx>
            <c:strRef>
              <c:f>'Base de datos operativa'!$N$1</c:f>
              <c:strCache>
                <c:ptCount val="1"/>
                <c:pt idx="0">
                  <c:v>Orientación y atención al cliente </c:v>
                </c:pt>
              </c:strCache>
            </c:strRef>
          </c:tx>
          <c:spPr>
            <a:solidFill>
              <a:srgbClr val="FFFF0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operativa'!$N$2:$N$11</c:f>
              <c:numCache>
                <c:formatCode>0.0</c:formatCode>
                <c:ptCount val="10"/>
                <c:pt idx="0">
                  <c:v>3.6666666666666665</c:v>
                </c:pt>
                <c:pt idx="1">
                  <c:v>3.3333333333333335</c:v>
                </c:pt>
                <c:pt idx="2" formatCode="General">
                  <c:v>4</c:v>
                </c:pt>
                <c:pt idx="3" formatCode="0">
                  <c:v>5</c:v>
                </c:pt>
                <c:pt idx="4">
                  <c:v>4.333333333333333</c:v>
                </c:pt>
                <c:pt idx="5" formatCode="0">
                  <c:v>4</c:v>
                </c:pt>
                <c:pt idx="6">
                  <c:v>4.333333333333333</c:v>
                </c:pt>
                <c:pt idx="7" formatCode="0">
                  <c:v>5</c:v>
                </c:pt>
                <c:pt idx="8">
                  <c:v>4.666666666666667</c:v>
                </c:pt>
                <c:pt idx="9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47-48B6-B3F7-17BD9B8D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748240"/>
        <c:axId val="-26749872"/>
      </c:barChart>
      <c:catAx>
        <c:axId val="-2674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6749872"/>
        <c:crosses val="autoZero"/>
        <c:auto val="1"/>
        <c:lblAlgn val="ctr"/>
        <c:lblOffset val="100"/>
        <c:noMultiLvlLbl val="0"/>
      </c:catAx>
      <c:valAx>
        <c:axId val="-26749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674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Marketing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administrativa'!$B$3</c:f>
              <c:strCache>
                <c:ptCount val="1"/>
                <c:pt idx="0">
                  <c:v>Luis Dario Vélez Rúa</c:v>
                </c:pt>
              </c:strCache>
            </c:strRef>
          </c:tx>
          <c:spPr>
            <a:solidFill>
              <a:schemeClr val="accent6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administrativa'!$G$3:$R$3</c:f>
              <c:numCache>
                <c:formatCode>General</c:formatCode>
                <c:ptCount val="12"/>
                <c:pt idx="0">
                  <c:v>4.5</c:v>
                </c:pt>
                <c:pt idx="1">
                  <c:v>4.2</c:v>
                </c:pt>
                <c:pt idx="2">
                  <c:v>4</c:v>
                </c:pt>
                <c:pt idx="3" formatCode="0.0">
                  <c:v>4</c:v>
                </c:pt>
                <c:pt idx="4" formatCode="0.0">
                  <c:v>4.666666666666667</c:v>
                </c:pt>
                <c:pt idx="5">
                  <c:v>4.5</c:v>
                </c:pt>
                <c:pt idx="6" formatCode="0.0">
                  <c:v>4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5-4538-A86D-63369C10DCDE}"/>
            </c:ext>
          </c:extLst>
        </c:ser>
        <c:ser>
          <c:idx val="1"/>
          <c:order val="1"/>
          <c:tx>
            <c:strRef>
              <c:f>'Base de datos administrativa'!$B$8</c:f>
              <c:strCache>
                <c:ptCount val="1"/>
                <c:pt idx="0">
                  <c:v>Daniel Alfonso Cortes Arias.</c:v>
                </c:pt>
              </c:strCache>
            </c:strRef>
          </c:tx>
          <c:spPr>
            <a:solidFill>
              <a:srgbClr val="66FFFF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administrativa'!$G$8:$R$8</c:f>
              <c:numCache>
                <c:formatCode>General</c:formatCode>
                <c:ptCount val="12"/>
                <c:pt idx="0">
                  <c:v>4</c:v>
                </c:pt>
                <c:pt idx="1">
                  <c:v>4.5999999999999996</c:v>
                </c:pt>
                <c:pt idx="2">
                  <c:v>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4.5</c:v>
                </c:pt>
                <c:pt idx="6" formatCode="0">
                  <c:v>5</c:v>
                </c:pt>
                <c:pt idx="7" formatCode="0.0">
                  <c:v>4.75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5-4538-A86D-63369C10D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52880"/>
        <c:axId val="-24553424"/>
      </c:barChart>
      <c:catAx>
        <c:axId val="-2455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4553424"/>
        <c:crosses val="autoZero"/>
        <c:auto val="1"/>
        <c:lblAlgn val="ctr"/>
        <c:lblOffset val="100"/>
        <c:noMultiLvlLbl val="0"/>
      </c:catAx>
      <c:valAx>
        <c:axId val="-2455342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4552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Gerente General</a:t>
            </a:r>
          </a:p>
        </c:rich>
      </c:tx>
      <c:layout>
        <c:manualLayout>
          <c:xMode val="edge"/>
          <c:yMode val="edge"/>
          <c:x val="0.55651854500446474"/>
          <c:y val="7.651746685356099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88199957936118"/>
          <c:y val="2.3181454357941132E-2"/>
          <c:w val="0.8434954146565774"/>
          <c:h val="0.80832795900512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administrativa'!$B$10</c:f>
              <c:strCache>
                <c:ptCount val="1"/>
                <c:pt idx="0">
                  <c:v>Hader Elkin Gómez Zapata</c:v>
                </c:pt>
              </c:strCache>
            </c:strRef>
          </c:tx>
          <c:spPr>
            <a:solidFill>
              <a:srgbClr val="CC3300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administrativa'!$G$10:$R$10</c:f>
              <c:numCache>
                <c:formatCode>General</c:formatCode>
                <c:ptCount val="12"/>
                <c:pt idx="0">
                  <c:v>4.5</c:v>
                </c:pt>
                <c:pt idx="1">
                  <c:v>5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5</c:v>
                </c:pt>
                <c:pt idx="6" formatCode="0.0">
                  <c:v>4.666666666666667</c:v>
                </c:pt>
                <c:pt idx="7" formatCode="0.0">
                  <c:v>4.75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3-45A9-8FC5-2FD40A2B6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55056"/>
        <c:axId val="-24546352"/>
      </c:barChart>
      <c:catAx>
        <c:axId val="-2455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4546352"/>
        <c:crosses val="autoZero"/>
        <c:auto val="1"/>
        <c:lblAlgn val="ctr"/>
        <c:lblOffset val="100"/>
        <c:noMultiLvlLbl val="0"/>
      </c:catAx>
      <c:valAx>
        <c:axId val="-2454635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4555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Logística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administrativa'!$B$7</c:f>
              <c:strCache>
                <c:ptCount val="1"/>
                <c:pt idx="0">
                  <c:v>Juan Esteban Grisales.</c:v>
                </c:pt>
              </c:strCache>
            </c:strRef>
          </c:tx>
          <c:spPr>
            <a:solidFill>
              <a:srgbClr val="FF0066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administrativa'!$G$7:$R$7</c:f>
              <c:numCache>
                <c:formatCode>General</c:formatCode>
                <c:ptCount val="12"/>
                <c:pt idx="0">
                  <c:v>4</c:v>
                </c:pt>
                <c:pt idx="1">
                  <c:v>4.5999999999999996</c:v>
                </c:pt>
                <c:pt idx="2">
                  <c:v>4</c:v>
                </c:pt>
                <c:pt idx="3" formatCode="0.0">
                  <c:v>4.75</c:v>
                </c:pt>
                <c:pt idx="4" formatCode="0.0">
                  <c:v>4.333333333333333</c:v>
                </c:pt>
                <c:pt idx="5">
                  <c:v>4.5</c:v>
                </c:pt>
                <c:pt idx="6" formatCode="0">
                  <c:v>4.333333333333333</c:v>
                </c:pt>
                <c:pt idx="7" formatCode="0.0">
                  <c:v>4.25</c:v>
                </c:pt>
                <c:pt idx="8">
                  <c:v>4.5</c:v>
                </c:pt>
                <c:pt idx="9">
                  <c:v>4</c:v>
                </c:pt>
                <c:pt idx="10" formatCode="0.0">
                  <c:v>4.666666666666667</c:v>
                </c:pt>
                <c:pt idx="11" formatCode="0.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2-45B4-86DC-AD2787E0272F}"/>
            </c:ext>
          </c:extLst>
        </c:ser>
        <c:ser>
          <c:idx val="1"/>
          <c:order val="1"/>
          <c:tx>
            <c:strRef>
              <c:f>'Base de datos administrativa'!$B$11</c:f>
              <c:strCache>
                <c:ptCount val="1"/>
                <c:pt idx="0">
                  <c:v>Adriana Lucia Pérez Jaramillo</c:v>
                </c:pt>
              </c:strCache>
            </c:strRef>
          </c:tx>
          <c:spPr>
            <a:solidFill>
              <a:srgbClr val="00FF00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administrativa'!$G$11:$R$11</c:f>
              <c:numCache>
                <c:formatCode>General</c:formatCode>
                <c:ptCount val="12"/>
                <c:pt idx="0">
                  <c:v>4.5</c:v>
                </c:pt>
                <c:pt idx="1">
                  <c:v>5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4.333333333333333</c:v>
                </c:pt>
                <c:pt idx="5">
                  <c:v>4.5</c:v>
                </c:pt>
                <c:pt idx="6" formatCode="0.0">
                  <c:v>4.333333333333333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 formatCode="0.0">
                  <c:v>4.333333333333333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2-45B4-86DC-AD2787E02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916432"/>
        <c:axId val="-23918064"/>
      </c:barChart>
      <c:catAx>
        <c:axId val="-2391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3918064"/>
        <c:crosses val="autoZero"/>
        <c:auto val="1"/>
        <c:lblAlgn val="ctr"/>
        <c:lblOffset val="100"/>
        <c:noMultiLvlLbl val="0"/>
      </c:catAx>
      <c:valAx>
        <c:axId val="-2391806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3916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</a:t>
            </a:r>
            <a:r>
              <a:rPr lang="en-US" baseline="0"/>
              <a:t> de Contabilidad y Finanzas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38662909822156816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administrativa'!$B$4</c:f>
              <c:strCache>
                <c:ptCount val="1"/>
                <c:pt idx="0">
                  <c:v>Leidy Yuliana Zapata Vélez</c:v>
                </c:pt>
              </c:strCache>
            </c:strRef>
          </c:tx>
          <c:spPr>
            <a:solidFill>
              <a:srgbClr val="800080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administrativa'!$G$4:$R$4</c:f>
              <c:numCache>
                <c:formatCode>General</c:formatCode>
                <c:ptCount val="12"/>
                <c:pt idx="0">
                  <c:v>4.5</c:v>
                </c:pt>
                <c:pt idx="1">
                  <c:v>4.2</c:v>
                </c:pt>
                <c:pt idx="2">
                  <c:v>3.5</c:v>
                </c:pt>
                <c:pt idx="3" formatCode="0.0">
                  <c:v>4</c:v>
                </c:pt>
                <c:pt idx="4" formatCode="0.0">
                  <c:v>5</c:v>
                </c:pt>
                <c:pt idx="5">
                  <c:v>5</c:v>
                </c:pt>
                <c:pt idx="6" formatCode="0.0">
                  <c:v>4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1-4481-B54C-489574E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917520"/>
        <c:axId val="-23916976"/>
      </c:barChart>
      <c:catAx>
        <c:axId val="-2391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3916976"/>
        <c:crosses val="autoZero"/>
        <c:auto val="1"/>
        <c:lblAlgn val="ctr"/>
        <c:lblOffset val="100"/>
        <c:noMultiLvlLbl val="0"/>
      </c:catAx>
      <c:valAx>
        <c:axId val="-2391697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3917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Planta</a:t>
            </a:r>
            <a:r>
              <a:rPr lang="en-US" baseline="0"/>
              <a:t> y Producción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administrativa'!$B$9</c:f>
              <c:strCache>
                <c:ptCount val="1"/>
                <c:pt idx="0">
                  <c:v>Carlos Arturo Vélez Rúa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administrativa'!$G$9:$R$9</c:f>
              <c:numCache>
                <c:formatCode>General</c:formatCode>
                <c:ptCount val="12"/>
                <c:pt idx="0">
                  <c:v>4.5</c:v>
                </c:pt>
                <c:pt idx="1">
                  <c:v>4.5999999999999996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5</c:v>
                </c:pt>
                <c:pt idx="6" formatCode="0">
                  <c:v>5</c:v>
                </c:pt>
                <c:pt idx="7" formatCode="0.0">
                  <c:v>4.25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6-4751-BE69-EF780761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913712"/>
        <c:axId val="-23908816"/>
      </c:barChart>
      <c:catAx>
        <c:axId val="-2391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3908816"/>
        <c:crosses val="autoZero"/>
        <c:auto val="1"/>
        <c:lblAlgn val="ctr"/>
        <c:lblOffset val="100"/>
        <c:noMultiLvlLbl val="0"/>
      </c:catAx>
      <c:valAx>
        <c:axId val="-2390881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3913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Recursos Humanos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administrativa'!$B$6</c:f>
              <c:strCache>
                <c:ptCount val="1"/>
                <c:pt idx="0">
                  <c:v>Gregorio Antonio Baena Ledesma </c:v>
                </c:pt>
              </c:strCache>
            </c:strRef>
          </c:tx>
          <c:spPr>
            <a:solidFill>
              <a:srgbClr val="CCFF33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administrativa'!$G$6:$R$6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5</c:v>
                </c:pt>
                <c:pt idx="3" formatCode="0.0">
                  <c:v>4.75</c:v>
                </c:pt>
                <c:pt idx="4" formatCode="0">
                  <c:v>5</c:v>
                </c:pt>
                <c:pt idx="5">
                  <c:v>5</c:v>
                </c:pt>
                <c:pt idx="6" formatCode="0">
                  <c:v>5</c:v>
                </c:pt>
                <c:pt idx="7" formatCode="0.0">
                  <c:v>4.75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49C-8D83-FFDA4E9C3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911536"/>
        <c:axId val="-23907728"/>
      </c:barChart>
      <c:catAx>
        <c:axId val="-2391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3907728"/>
        <c:crosses val="autoZero"/>
        <c:auto val="1"/>
        <c:lblAlgn val="ctr"/>
        <c:lblOffset val="100"/>
        <c:noMultiLvlLbl val="0"/>
      </c:catAx>
      <c:valAx>
        <c:axId val="-239077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3911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operativa'!$O$1</c:f>
              <c:strCache>
                <c:ptCount val="1"/>
                <c:pt idx="0">
                  <c:v>PROMEDIO TOTAL</c:v>
                </c:pt>
              </c:strCache>
            </c:strRef>
          </c:tx>
          <c:spPr>
            <a:solidFill>
              <a:srgbClr val="66FFFF"/>
            </a:solidFill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invertIfNegative val="0"/>
          <c:cat>
            <c:strRef>
              <c:f>'Base de datos operativa'!$B$2:$B$11</c:f>
              <c:strCache>
                <c:ptCount val="10"/>
                <c:pt idx="0">
                  <c:v>Daniela Gómez Durán.</c:v>
                </c:pt>
                <c:pt idx="1">
                  <c:v>Robinson Ortiz Ramos</c:v>
                </c:pt>
                <c:pt idx="2">
                  <c:v>Christhian David García.</c:v>
                </c:pt>
                <c:pt idx="3">
                  <c:v>Federico Perea Ayala</c:v>
                </c:pt>
                <c:pt idx="4">
                  <c:v>Blanca Ligia Arenas Betancuourt</c:v>
                </c:pt>
                <c:pt idx="5">
                  <c:v>Nairo Alberto Quinatan Florez</c:v>
                </c:pt>
                <c:pt idx="6">
                  <c:v>Rodrigo Lara Bonilla.</c:v>
                </c:pt>
                <c:pt idx="7">
                  <c:v>Katherine Luna Montoya.</c:v>
                </c:pt>
                <c:pt idx="8">
                  <c:v>Yolanda Durango Velásquez</c:v>
                </c:pt>
                <c:pt idx="9">
                  <c:v>Carlos Andres Pérez.</c:v>
                </c:pt>
              </c:strCache>
            </c:strRef>
          </c:cat>
          <c:val>
            <c:numRef>
              <c:f>'Base de datos operativa'!$O$2:$O$11</c:f>
              <c:numCache>
                <c:formatCode>0.0</c:formatCode>
                <c:ptCount val="10"/>
                <c:pt idx="0">
                  <c:v>4.2854166666666664</c:v>
                </c:pt>
                <c:pt idx="1">
                  <c:v>4.4562499999999998</c:v>
                </c:pt>
                <c:pt idx="2">
                  <c:v>3.9083333333333332</c:v>
                </c:pt>
                <c:pt idx="3">
                  <c:v>4.6729166666666666</c:v>
                </c:pt>
                <c:pt idx="4">
                  <c:v>4.4187500000000002</c:v>
                </c:pt>
                <c:pt idx="5">
                  <c:v>4.6624999999999996</c:v>
                </c:pt>
                <c:pt idx="6">
                  <c:v>4.0729166666666661</c:v>
                </c:pt>
                <c:pt idx="7">
                  <c:v>4.4520833333333334</c:v>
                </c:pt>
                <c:pt idx="8">
                  <c:v>4.7979166666666666</c:v>
                </c:pt>
                <c:pt idx="9">
                  <c:v>4.3937499999999998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E-47D3-8131-A00FB3390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747152"/>
        <c:axId val="-26744432"/>
      </c:barChart>
      <c:catAx>
        <c:axId val="-2674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6744432"/>
        <c:crosses val="autoZero"/>
        <c:auto val="1"/>
        <c:lblAlgn val="ctr"/>
        <c:lblOffset val="100"/>
        <c:noMultiLvlLbl val="0"/>
      </c:catAx>
      <c:valAx>
        <c:axId val="-26744432"/>
        <c:scaling>
          <c:orientation val="minMax"/>
        </c:scaling>
        <c:delete val="0"/>
        <c:axPos val="l"/>
        <c:majorGridlines/>
        <c:title>
          <c:overlay val="0"/>
        </c:title>
        <c:numFmt formatCode="0.0" sourceLinked="1"/>
        <c:majorTickMark val="none"/>
        <c:minorTickMark val="none"/>
        <c:tickLblPos val="nextTo"/>
        <c:crossAx val="-2674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Contabilidad y Finanzas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operativa'!$B$3</c:f>
              <c:strCache>
                <c:ptCount val="1"/>
                <c:pt idx="0">
                  <c:v>Robinson Ortiz Ramos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operativa'!$G$3:$N$3</c:f>
              <c:numCache>
                <c:formatCode>0</c:formatCode>
                <c:ptCount val="8"/>
                <c:pt idx="0" formatCode="General">
                  <c:v>4.5</c:v>
                </c:pt>
                <c:pt idx="1">
                  <c:v>4.4000000000000004</c:v>
                </c:pt>
                <c:pt idx="2">
                  <c:v>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 formatCode="General">
                  <c:v>5</c:v>
                </c:pt>
                <c:pt idx="6" formatCode="General">
                  <c:v>4</c:v>
                </c:pt>
                <c:pt idx="7" formatCode="0.0">
                  <c:v>3.3333333333333335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2-42FB-9A84-F570810449AD}"/>
            </c:ext>
          </c:extLst>
        </c:ser>
        <c:ser>
          <c:idx val="1"/>
          <c:order val="1"/>
          <c:tx>
            <c:strRef>
              <c:f>'Base de datos operativa'!$B$5</c:f>
              <c:strCache>
                <c:ptCount val="1"/>
                <c:pt idx="0">
                  <c:v>Federico Perea Ayala</c:v>
                </c:pt>
              </c:strCache>
            </c:strRef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operativa'!$G$5:$N$5</c:f>
              <c:numCache>
                <c:formatCode>General</c:formatCode>
                <c:ptCount val="8"/>
                <c:pt idx="0">
                  <c:v>5</c:v>
                </c:pt>
                <c:pt idx="1">
                  <c:v>4.8</c:v>
                </c:pt>
                <c:pt idx="2" formatCode="0">
                  <c:v>5</c:v>
                </c:pt>
                <c:pt idx="3" formatCode="0.0">
                  <c:v>4.75</c:v>
                </c:pt>
                <c:pt idx="4" formatCode="0.0">
                  <c:v>4.333333333333333</c:v>
                </c:pt>
                <c:pt idx="5">
                  <c:v>4.5</c:v>
                </c:pt>
                <c:pt idx="6">
                  <c:v>4</c:v>
                </c:pt>
                <c:pt idx="7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2-42FB-9A84-F5708104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741168"/>
        <c:axId val="-26740624"/>
      </c:barChart>
      <c:catAx>
        <c:axId val="-2674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6740624"/>
        <c:crosses val="autoZero"/>
        <c:auto val="1"/>
        <c:lblAlgn val="ctr"/>
        <c:lblOffset val="100"/>
        <c:noMultiLvlLbl val="0"/>
      </c:catAx>
      <c:valAx>
        <c:axId val="-2674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74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ventas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operativa'!$B$2</c:f>
              <c:strCache>
                <c:ptCount val="1"/>
                <c:pt idx="0">
                  <c:v>Daniela Gómez Durán.</c:v>
                </c:pt>
              </c:strCache>
            </c:strRef>
          </c:tx>
          <c:spPr>
            <a:solidFill>
              <a:srgbClr val="FFFF0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operativa'!$G$2:$N$2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4.2</c:v>
                </c:pt>
                <c:pt idx="2" formatCode="General">
                  <c:v>4.5</c:v>
                </c:pt>
                <c:pt idx="3" formatCode="0.0">
                  <c:v>4.25</c:v>
                </c:pt>
                <c:pt idx="4" formatCode="0.0">
                  <c:v>4.666666666666667</c:v>
                </c:pt>
                <c:pt idx="5" formatCode="General">
                  <c:v>4.5</c:v>
                </c:pt>
                <c:pt idx="6" formatCode="General">
                  <c:v>4.5</c:v>
                </c:pt>
                <c:pt idx="7" formatCode="0.0">
                  <c:v>3.6666666666666665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6-41F7-8609-0EFEAA7EF784}"/>
            </c:ext>
          </c:extLst>
        </c:ser>
        <c:ser>
          <c:idx val="1"/>
          <c:order val="1"/>
          <c:tx>
            <c:strRef>
              <c:f>'Base de datos operativa'!$B$4</c:f>
              <c:strCache>
                <c:ptCount val="1"/>
                <c:pt idx="0">
                  <c:v>Christhian David García.</c:v>
                </c:pt>
              </c:strCache>
            </c:strRef>
          </c:tx>
          <c:spPr>
            <a:solidFill>
              <a:srgbClr val="FF0000"/>
            </a:solidFill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operativa'!$G$4:$N$4</c:f>
              <c:numCache>
                <c:formatCode>General</c:formatCode>
                <c:ptCount val="8"/>
                <c:pt idx="0">
                  <c:v>5</c:v>
                </c:pt>
                <c:pt idx="1">
                  <c:v>4.5999999999999996</c:v>
                </c:pt>
                <c:pt idx="2" formatCode="0">
                  <c:v>4</c:v>
                </c:pt>
                <c:pt idx="3" formatCode="0">
                  <c:v>5</c:v>
                </c:pt>
                <c:pt idx="4" formatCode="0.0">
                  <c:v>2.6666666666666665</c:v>
                </c:pt>
                <c:pt idx="5">
                  <c:v>3.5</c:v>
                </c:pt>
                <c:pt idx="6">
                  <c:v>2.5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6-41F7-8609-0EFEAA7E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0566752"/>
        <c:axId val="-230566208"/>
      </c:barChart>
      <c:catAx>
        <c:axId val="-23056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30566208"/>
        <c:crosses val="autoZero"/>
        <c:auto val="1"/>
        <c:lblAlgn val="ctr"/>
        <c:lblOffset val="100"/>
        <c:noMultiLvlLbl val="0"/>
      </c:catAx>
      <c:valAx>
        <c:axId val="-23056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3056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Recursos Humanos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operativa'!$B$6</c:f>
              <c:strCache>
                <c:ptCount val="1"/>
                <c:pt idx="0">
                  <c:v>Blanca Ligia Arenas Betancuourt</c:v>
                </c:pt>
              </c:strCache>
            </c:strRef>
          </c:tx>
          <c:spPr>
            <a:solidFill>
              <a:srgbClr val="FFFF0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operativa'!$G$6:$N$6</c:f>
              <c:numCache>
                <c:formatCode>General</c:formatCode>
                <c:ptCount val="8"/>
                <c:pt idx="0">
                  <c:v>4</c:v>
                </c:pt>
                <c:pt idx="1">
                  <c:v>4.5999999999999996</c:v>
                </c:pt>
                <c:pt idx="2">
                  <c:v>4.5</c:v>
                </c:pt>
                <c:pt idx="3" formatCode="0.0">
                  <c:v>4.25</c:v>
                </c:pt>
                <c:pt idx="4" formatCode="0.0">
                  <c:v>4.666666666666667</c:v>
                </c:pt>
                <c:pt idx="5">
                  <c:v>4.5</c:v>
                </c:pt>
                <c:pt idx="6">
                  <c:v>4.5</c:v>
                </c:pt>
                <c:pt idx="7" formatCode="0.0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A-4E26-BDD0-B73E53463F64}"/>
            </c:ext>
          </c:extLst>
        </c:ser>
        <c:ser>
          <c:idx val="1"/>
          <c:order val="1"/>
          <c:tx>
            <c:strRef>
              <c:f>'Base de datos operativa'!$B$7</c:f>
              <c:strCache>
                <c:ptCount val="1"/>
                <c:pt idx="0">
                  <c:v>Nairo Alberto Quinatan Florez</c:v>
                </c:pt>
              </c:strCache>
            </c:strRef>
          </c:tx>
          <c:spPr>
            <a:solidFill>
              <a:srgbClr val="0070C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operativa'!$G$7:$N$7</c:f>
              <c:numCache>
                <c:formatCode>General</c:formatCode>
                <c:ptCount val="8"/>
                <c:pt idx="0">
                  <c:v>4</c:v>
                </c:pt>
                <c:pt idx="1">
                  <c:v>4.8</c:v>
                </c:pt>
                <c:pt idx="2">
                  <c:v>4.5</c:v>
                </c:pt>
                <c:pt idx="3" formatCode="0">
                  <c:v>5</c:v>
                </c:pt>
                <c:pt idx="4" formatCode="0">
                  <c:v>5</c:v>
                </c:pt>
                <c:pt idx="5">
                  <c:v>5</c:v>
                </c:pt>
                <c:pt idx="6">
                  <c:v>5</c:v>
                </c:pt>
                <c:pt idx="7" formatCode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A-4E26-BDD0-B73E53463F64}"/>
            </c:ext>
          </c:extLst>
        </c:ser>
        <c:ser>
          <c:idx val="2"/>
          <c:order val="2"/>
          <c:tx>
            <c:strRef>
              <c:f>'Base de datos operativa'!$B$9</c:f>
              <c:strCache>
                <c:ptCount val="1"/>
                <c:pt idx="0">
                  <c:v>Katherine Luna Montoya.</c:v>
                </c:pt>
              </c:strCache>
            </c:strRef>
          </c:tx>
          <c:spPr>
            <a:solidFill>
              <a:srgbClr val="FF0000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operativa'!$G$9:$N$9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4.2</c:v>
                </c:pt>
                <c:pt idx="2" formatCode="General">
                  <c:v>4.5</c:v>
                </c:pt>
                <c:pt idx="3" formatCode="0.0">
                  <c:v>4.25</c:v>
                </c:pt>
                <c:pt idx="4" formatCode="0.0">
                  <c:v>4.666666666666667</c:v>
                </c:pt>
                <c:pt idx="5" formatCode="General">
                  <c:v>4.5</c:v>
                </c:pt>
                <c:pt idx="6" formatCode="General">
                  <c:v>4.5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A-4E26-BDD0-B73E53463F64}"/>
            </c:ext>
          </c:extLst>
        </c:ser>
        <c:ser>
          <c:idx val="3"/>
          <c:order val="3"/>
          <c:tx>
            <c:strRef>
              <c:f>'Base de datos operativa'!$B$10</c:f>
              <c:strCache>
                <c:ptCount val="1"/>
                <c:pt idx="0">
                  <c:v>Yolanda Durango Velásquez</c:v>
                </c:pt>
              </c:strCache>
            </c:strRef>
          </c:tx>
          <c:spPr>
            <a:solidFill>
              <a:schemeClr val="tx2"/>
            </a:solidFill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operativa'!$G$10:$N$10</c:f>
              <c:numCache>
                <c:formatCode>General</c:formatCode>
                <c:ptCount val="8"/>
                <c:pt idx="0">
                  <c:v>5</c:v>
                </c:pt>
                <c:pt idx="1">
                  <c:v>4.8</c:v>
                </c:pt>
                <c:pt idx="2" formatCode="0">
                  <c:v>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4.5</c:v>
                </c:pt>
                <c:pt idx="6">
                  <c:v>5</c:v>
                </c:pt>
                <c:pt idx="7" formatCode="0.0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A-4E26-BDD0-B73E5346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0575456"/>
        <c:axId val="-24542544"/>
      </c:barChart>
      <c:catAx>
        <c:axId val="-23057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4542544"/>
        <c:crosses val="autoZero"/>
        <c:auto val="1"/>
        <c:lblAlgn val="ctr"/>
        <c:lblOffset val="100"/>
        <c:noMultiLvlLbl val="0"/>
      </c:catAx>
      <c:valAx>
        <c:axId val="-2454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3057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Área de Logística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operativa'!$B$8</c:f>
              <c:strCache>
                <c:ptCount val="1"/>
                <c:pt idx="0">
                  <c:v>Rodrigo Lara Bonilla.</c:v>
                </c:pt>
              </c:strCache>
            </c:strRef>
          </c:tx>
          <c:spPr>
            <a:solidFill>
              <a:srgbClr val="CCCCFF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operativa'!$G$8:$N$8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 formatCode="0.0">
                  <c:v>4.25</c:v>
                </c:pt>
                <c:pt idx="4">
                  <c:v>4</c:v>
                </c:pt>
                <c:pt idx="5" formatCode="General">
                  <c:v>4.5</c:v>
                </c:pt>
                <c:pt idx="6" formatCode="General">
                  <c:v>3.5</c:v>
                </c:pt>
                <c:pt idx="7" formatCode="0.0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A-4E6C-A64B-70D5A5350353}"/>
            </c:ext>
          </c:extLst>
        </c:ser>
        <c:ser>
          <c:idx val="1"/>
          <c:order val="1"/>
          <c:tx>
            <c:strRef>
              <c:f>'Base de datos operativa'!$B$11</c:f>
              <c:strCache>
                <c:ptCount val="1"/>
                <c:pt idx="0">
                  <c:v>Carlos Andres Pérez.</c:v>
                </c:pt>
              </c:strCache>
            </c:strRef>
          </c:tx>
          <c:spPr>
            <a:solidFill>
              <a:srgbClr val="000000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operativa'!$G$1:$N$1</c:f>
              <c:strCache>
                <c:ptCount val="8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Comunicación asertiva</c:v>
                </c:pt>
                <c:pt idx="7">
                  <c:v>Orientación y atención al cliente </c:v>
                </c:pt>
              </c:strCache>
            </c:strRef>
          </c:cat>
          <c:val>
            <c:numRef>
              <c:f>'Base de datos operativa'!$G$11:$N$11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4.4000000000000004</c:v>
                </c:pt>
                <c:pt idx="2" formatCode="General">
                  <c:v>4.5</c:v>
                </c:pt>
                <c:pt idx="3" formatCode="General">
                  <c:v>4.25</c:v>
                </c:pt>
                <c:pt idx="4" formatCode="0.0">
                  <c:v>4.666666666666667</c:v>
                </c:pt>
                <c:pt idx="5" formatCode="General">
                  <c:v>4.5</c:v>
                </c:pt>
                <c:pt idx="6" formatCode="General">
                  <c:v>4.5</c:v>
                </c:pt>
                <c:pt idx="7" formatCode="0.0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A-4E6C-A64B-70D5A535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43088"/>
        <c:axId val="-24547440"/>
      </c:barChart>
      <c:catAx>
        <c:axId val="-2454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4547440"/>
        <c:crosses val="autoZero"/>
        <c:auto val="1"/>
        <c:lblAlgn val="ctr"/>
        <c:lblOffset val="100"/>
        <c:noMultiLvlLbl val="0"/>
      </c:catAx>
      <c:valAx>
        <c:axId val="-2454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4543088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Gráfica</a:t>
            </a:r>
            <a:r>
              <a:rPr lang="es-CO" baseline="0"/>
              <a:t> General Administrativa</a:t>
            </a:r>
            <a:endParaRPr lang="es-CO"/>
          </a:p>
        </c:rich>
      </c:tx>
      <c:layout>
        <c:manualLayout>
          <c:xMode val="edge"/>
          <c:yMode val="edge"/>
          <c:x val="0.43513103888720139"/>
          <c:y val="1.302931596091205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administrativa'!$B$2</c:f>
              <c:strCache>
                <c:ptCount val="1"/>
                <c:pt idx="0">
                  <c:v>Carolina Estrada Valencia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administrativa'!$G$2:$R$2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5</c:v>
                </c:pt>
                <c:pt idx="3">
                  <c:v>4.5</c:v>
                </c:pt>
                <c:pt idx="4">
                  <c:v>5</c:v>
                </c:pt>
                <c:pt idx="5">
                  <c:v>4.5</c:v>
                </c:pt>
                <c:pt idx="6" formatCode="0.0">
                  <c:v>4.666666666666667</c:v>
                </c:pt>
                <c:pt idx="7">
                  <c:v>4.5</c:v>
                </c:pt>
                <c:pt idx="8" formatCode="0.0">
                  <c:v>4.75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4-4846-BBEB-DE537A8C32E0}"/>
            </c:ext>
          </c:extLst>
        </c:ser>
        <c:ser>
          <c:idx val="1"/>
          <c:order val="1"/>
          <c:tx>
            <c:strRef>
              <c:f>'Base de datos administrativa'!$B$3</c:f>
              <c:strCache>
                <c:ptCount val="1"/>
                <c:pt idx="0">
                  <c:v>Luis Dario Vélez Rúa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administrativa'!$G$3:$R$3</c:f>
              <c:numCache>
                <c:formatCode>General</c:formatCode>
                <c:ptCount val="12"/>
                <c:pt idx="0">
                  <c:v>4.5</c:v>
                </c:pt>
                <c:pt idx="1">
                  <c:v>4.2</c:v>
                </c:pt>
                <c:pt idx="2">
                  <c:v>4</c:v>
                </c:pt>
                <c:pt idx="3" formatCode="0.0">
                  <c:v>4</c:v>
                </c:pt>
                <c:pt idx="4" formatCode="0.0">
                  <c:v>4.666666666666667</c:v>
                </c:pt>
                <c:pt idx="5">
                  <c:v>4.5</c:v>
                </c:pt>
                <c:pt idx="6" formatCode="0.0">
                  <c:v>4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4-4846-BBEB-DE537A8C32E0}"/>
            </c:ext>
          </c:extLst>
        </c:ser>
        <c:ser>
          <c:idx val="2"/>
          <c:order val="2"/>
          <c:tx>
            <c:strRef>
              <c:f>'Base de datos administrativa'!$B$4</c:f>
              <c:strCache>
                <c:ptCount val="1"/>
                <c:pt idx="0">
                  <c:v>Leidy Yuliana Zapata Vélez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administrativa'!$G$4:$R$4</c:f>
              <c:numCache>
                <c:formatCode>General</c:formatCode>
                <c:ptCount val="12"/>
                <c:pt idx="0">
                  <c:v>4.5</c:v>
                </c:pt>
                <c:pt idx="1">
                  <c:v>4.2</c:v>
                </c:pt>
                <c:pt idx="2">
                  <c:v>3.5</c:v>
                </c:pt>
                <c:pt idx="3" formatCode="0.0">
                  <c:v>4</c:v>
                </c:pt>
                <c:pt idx="4" formatCode="0.0">
                  <c:v>5</c:v>
                </c:pt>
                <c:pt idx="5">
                  <c:v>5</c:v>
                </c:pt>
                <c:pt idx="6" formatCode="0.0">
                  <c:v>4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4-4846-BBEB-DE537A8C32E0}"/>
            </c:ext>
          </c:extLst>
        </c:ser>
        <c:ser>
          <c:idx val="3"/>
          <c:order val="3"/>
          <c:tx>
            <c:strRef>
              <c:f>'Base de datos administrativa'!$B$5</c:f>
              <c:strCache>
                <c:ptCount val="1"/>
                <c:pt idx="0">
                  <c:v>Nicolas Rivera Builes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administrativa'!$G$5:$R$5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3.5</c:v>
                </c:pt>
                <c:pt idx="3" formatCode="0.0">
                  <c:v>4</c:v>
                </c:pt>
                <c:pt idx="4" formatCode="0">
                  <c:v>5</c:v>
                </c:pt>
                <c:pt idx="5">
                  <c:v>5</c:v>
                </c:pt>
                <c:pt idx="6" formatCode="0">
                  <c:v>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4-4846-BBEB-DE537A8C32E0}"/>
            </c:ext>
          </c:extLst>
        </c:ser>
        <c:ser>
          <c:idx val="4"/>
          <c:order val="4"/>
          <c:tx>
            <c:strRef>
              <c:f>'Base de datos administrativa'!$B$6</c:f>
              <c:strCache>
                <c:ptCount val="1"/>
                <c:pt idx="0">
                  <c:v>Gregorio Antonio Baena Ledesma 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administrativa'!$G$6:$R$6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5</c:v>
                </c:pt>
                <c:pt idx="3" formatCode="0.0">
                  <c:v>4.75</c:v>
                </c:pt>
                <c:pt idx="4" formatCode="0">
                  <c:v>5</c:v>
                </c:pt>
                <c:pt idx="5">
                  <c:v>5</c:v>
                </c:pt>
                <c:pt idx="6" formatCode="0">
                  <c:v>5</c:v>
                </c:pt>
                <c:pt idx="7" formatCode="0.0">
                  <c:v>4.75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4-4846-BBEB-DE537A8C32E0}"/>
            </c:ext>
          </c:extLst>
        </c:ser>
        <c:ser>
          <c:idx val="5"/>
          <c:order val="5"/>
          <c:tx>
            <c:strRef>
              <c:f>'Base de datos administrativa'!$B$7</c:f>
              <c:strCache>
                <c:ptCount val="1"/>
                <c:pt idx="0">
                  <c:v>Juan Esteban Grisales.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administrativa'!$G$7:$R$7</c:f>
              <c:numCache>
                <c:formatCode>General</c:formatCode>
                <c:ptCount val="12"/>
                <c:pt idx="0">
                  <c:v>4</c:v>
                </c:pt>
                <c:pt idx="1">
                  <c:v>4.5999999999999996</c:v>
                </c:pt>
                <c:pt idx="2">
                  <c:v>4</c:v>
                </c:pt>
                <c:pt idx="3" formatCode="0.0">
                  <c:v>4.75</c:v>
                </c:pt>
                <c:pt idx="4" formatCode="0.0">
                  <c:v>4.333333333333333</c:v>
                </c:pt>
                <c:pt idx="5">
                  <c:v>4.5</c:v>
                </c:pt>
                <c:pt idx="6" formatCode="0">
                  <c:v>4.333333333333333</c:v>
                </c:pt>
                <c:pt idx="7" formatCode="0.0">
                  <c:v>4.25</c:v>
                </c:pt>
                <c:pt idx="8">
                  <c:v>4.5</c:v>
                </c:pt>
                <c:pt idx="9">
                  <c:v>4</c:v>
                </c:pt>
                <c:pt idx="10" formatCode="0.0">
                  <c:v>4.666666666666667</c:v>
                </c:pt>
                <c:pt idx="11" formatCode="0.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64-4846-BBEB-DE537A8C32E0}"/>
            </c:ext>
          </c:extLst>
        </c:ser>
        <c:ser>
          <c:idx val="6"/>
          <c:order val="6"/>
          <c:tx>
            <c:strRef>
              <c:f>'Base de datos administrativa'!$B$8</c:f>
              <c:strCache>
                <c:ptCount val="1"/>
                <c:pt idx="0">
                  <c:v>Daniel Alfonso Cortes Arias.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administrativa'!$G$8:$R$8</c:f>
              <c:numCache>
                <c:formatCode>General</c:formatCode>
                <c:ptCount val="12"/>
                <c:pt idx="0">
                  <c:v>4</c:v>
                </c:pt>
                <c:pt idx="1">
                  <c:v>4.5999999999999996</c:v>
                </c:pt>
                <c:pt idx="2">
                  <c:v>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4.5</c:v>
                </c:pt>
                <c:pt idx="6" formatCode="0">
                  <c:v>5</c:v>
                </c:pt>
                <c:pt idx="7" formatCode="0.0">
                  <c:v>4.75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64-4846-BBEB-DE537A8C32E0}"/>
            </c:ext>
          </c:extLst>
        </c:ser>
        <c:ser>
          <c:idx val="7"/>
          <c:order val="7"/>
          <c:tx>
            <c:strRef>
              <c:f>'Base de datos administrativa'!$B$9</c:f>
              <c:strCache>
                <c:ptCount val="1"/>
                <c:pt idx="0">
                  <c:v>Carlos Arturo Vélez Rúa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administrativa'!$G$9:$R$9</c:f>
              <c:numCache>
                <c:formatCode>General</c:formatCode>
                <c:ptCount val="12"/>
                <c:pt idx="0">
                  <c:v>4.5</c:v>
                </c:pt>
                <c:pt idx="1">
                  <c:v>4.5999999999999996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5</c:v>
                </c:pt>
                <c:pt idx="6" formatCode="0">
                  <c:v>5</c:v>
                </c:pt>
                <c:pt idx="7" formatCode="0.0">
                  <c:v>4.25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64-4846-BBEB-DE537A8C32E0}"/>
            </c:ext>
          </c:extLst>
        </c:ser>
        <c:ser>
          <c:idx val="8"/>
          <c:order val="8"/>
          <c:tx>
            <c:strRef>
              <c:f>'Base de datos administrativa'!$B$10</c:f>
              <c:strCache>
                <c:ptCount val="1"/>
                <c:pt idx="0">
                  <c:v>Hader Elkin Gómez Zapata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administrativa'!$G$10:$R$10</c:f>
              <c:numCache>
                <c:formatCode>General</c:formatCode>
                <c:ptCount val="12"/>
                <c:pt idx="0">
                  <c:v>4.5</c:v>
                </c:pt>
                <c:pt idx="1">
                  <c:v>5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4.666666666666667</c:v>
                </c:pt>
                <c:pt idx="5">
                  <c:v>5</c:v>
                </c:pt>
                <c:pt idx="6" formatCode="0.0">
                  <c:v>4.666666666666667</c:v>
                </c:pt>
                <c:pt idx="7" formatCode="0.0">
                  <c:v>4.75</c:v>
                </c:pt>
                <c:pt idx="8">
                  <c:v>5</c:v>
                </c:pt>
                <c:pt idx="9">
                  <c:v>5</c:v>
                </c:pt>
                <c:pt idx="10" formatCode="0.0">
                  <c:v>4.666666666666667</c:v>
                </c:pt>
                <c:pt idx="11" formatCode="0.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64-4846-BBEB-DE537A8C32E0}"/>
            </c:ext>
          </c:extLst>
        </c:ser>
        <c:ser>
          <c:idx val="9"/>
          <c:order val="9"/>
          <c:tx>
            <c:strRef>
              <c:f>'Base de datos administrativa'!$B$11</c:f>
              <c:strCache>
                <c:ptCount val="1"/>
                <c:pt idx="0">
                  <c:v>Adriana Lucia Pérez Jaramillo</c:v>
                </c:pt>
              </c:strCache>
            </c:strRef>
          </c:tx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administrativa'!$G$11:$R$11</c:f>
              <c:numCache>
                <c:formatCode>General</c:formatCode>
                <c:ptCount val="12"/>
                <c:pt idx="0">
                  <c:v>4.5</c:v>
                </c:pt>
                <c:pt idx="1">
                  <c:v>5</c:v>
                </c:pt>
                <c:pt idx="2">
                  <c:v>4.5</c:v>
                </c:pt>
                <c:pt idx="3" formatCode="0.0">
                  <c:v>4.75</c:v>
                </c:pt>
                <c:pt idx="4" formatCode="0.0">
                  <c:v>4.333333333333333</c:v>
                </c:pt>
                <c:pt idx="5">
                  <c:v>4.5</c:v>
                </c:pt>
                <c:pt idx="6" formatCode="0.0">
                  <c:v>4.333333333333333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 formatCode="0.0">
                  <c:v>4.333333333333333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64-4846-BBEB-DE537A8C3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52336"/>
        <c:axId val="-24547984"/>
      </c:barChart>
      <c:catAx>
        <c:axId val="-2455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4547984"/>
        <c:crosses val="autoZero"/>
        <c:auto val="1"/>
        <c:lblAlgn val="ctr"/>
        <c:lblOffset val="100"/>
        <c:noMultiLvlLbl val="0"/>
      </c:catAx>
      <c:valAx>
        <c:axId val="-2454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455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administrativa'!$S$1</c:f>
              <c:strCache>
                <c:ptCount val="1"/>
                <c:pt idx="0">
                  <c:v>PROMEDIO TOTAL </c:v>
                </c:pt>
              </c:strCache>
            </c:strRef>
          </c:tx>
          <c:spPr>
            <a:solidFill>
              <a:srgbClr val="00B050"/>
            </a:solidFill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invertIfNegative val="0"/>
          <c:cat>
            <c:strRef>
              <c:f>'Base de datos administrativa'!$B$2:$B$11</c:f>
              <c:strCache>
                <c:ptCount val="10"/>
                <c:pt idx="0">
                  <c:v>Carolina Estrada Valencia</c:v>
                </c:pt>
                <c:pt idx="1">
                  <c:v>Luis Dario Vélez Rúa</c:v>
                </c:pt>
                <c:pt idx="2">
                  <c:v>Leidy Yuliana Zapata Vélez</c:v>
                </c:pt>
                <c:pt idx="3">
                  <c:v>Nicolas Rivera Builes</c:v>
                </c:pt>
                <c:pt idx="4">
                  <c:v>Gregorio Antonio Baena Ledesma </c:v>
                </c:pt>
                <c:pt idx="5">
                  <c:v>Juan Esteban Grisales.</c:v>
                </c:pt>
                <c:pt idx="6">
                  <c:v>Daniel Alfonso Cortes Arias.</c:v>
                </c:pt>
                <c:pt idx="7">
                  <c:v>Carlos Arturo Vélez Rúa</c:v>
                </c:pt>
                <c:pt idx="8">
                  <c:v>Hader Elkin Gómez Zapata</c:v>
                </c:pt>
                <c:pt idx="9">
                  <c:v>Adriana Lucia Pérez Jaramillo</c:v>
                </c:pt>
              </c:strCache>
            </c:strRef>
          </c:cat>
          <c:val>
            <c:numRef>
              <c:f>'Base de datos administrativa'!$S$2:$S$11</c:f>
              <c:numCache>
                <c:formatCode>0.0</c:formatCode>
                <c:ptCount val="10"/>
                <c:pt idx="0">
                  <c:v>4.6611111111111114</c:v>
                </c:pt>
                <c:pt idx="1">
                  <c:v>4.3361111111111112</c:v>
                </c:pt>
                <c:pt idx="2">
                  <c:v>4.3847222222222229</c:v>
                </c:pt>
                <c:pt idx="3">
                  <c:v>4.5638888888888891</c:v>
                </c:pt>
                <c:pt idx="4">
                  <c:v>4.772222222222223</c:v>
                </c:pt>
                <c:pt idx="5">
                  <c:v>4.3694444444444445</c:v>
                </c:pt>
                <c:pt idx="6">
                  <c:v>4.7236111111111114</c:v>
                </c:pt>
                <c:pt idx="7">
                  <c:v>4.7236111111111114</c:v>
                </c:pt>
                <c:pt idx="8">
                  <c:v>4.770833333333333</c:v>
                </c:pt>
                <c:pt idx="9">
                  <c:v>4.458333333333333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0-45F3-9698-FECF11D9D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51792"/>
        <c:axId val="-24555600"/>
      </c:barChart>
      <c:catAx>
        <c:axId val="-2455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4555600"/>
        <c:crosses val="autoZero"/>
        <c:auto val="1"/>
        <c:lblAlgn val="ctr"/>
        <c:lblOffset val="100"/>
        <c:noMultiLvlLbl val="0"/>
      </c:catAx>
      <c:valAx>
        <c:axId val="-24555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Promedio</a:t>
                </a:r>
                <a:r>
                  <a:rPr lang="es-CO" baseline="0"/>
                  <a:t> a alcanzar</a:t>
                </a:r>
                <a:endParaRPr lang="es-CO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-24551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Área</a:t>
            </a:r>
            <a:r>
              <a:rPr lang="es-CO" baseline="0"/>
              <a:t> de ventas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 administrativa'!$B$2</c:f>
              <c:strCache>
                <c:ptCount val="1"/>
                <c:pt idx="0">
                  <c:v>Carolina Estrada Valencia</c:v>
                </c:pt>
              </c:strCache>
            </c:strRef>
          </c:tx>
          <c:spPr>
            <a:solidFill>
              <a:schemeClr val="tx1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administrativa'!$G$2:$R$2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5</c:v>
                </c:pt>
                <c:pt idx="3">
                  <c:v>4.5</c:v>
                </c:pt>
                <c:pt idx="4">
                  <c:v>5</c:v>
                </c:pt>
                <c:pt idx="5">
                  <c:v>4.5</c:v>
                </c:pt>
                <c:pt idx="6" formatCode="0.0">
                  <c:v>4.666666666666667</c:v>
                </c:pt>
                <c:pt idx="7">
                  <c:v>4.5</c:v>
                </c:pt>
                <c:pt idx="8" formatCode="0.0">
                  <c:v>4.75</c:v>
                </c:pt>
                <c:pt idx="9">
                  <c:v>4.5</c:v>
                </c:pt>
                <c:pt idx="10" formatCode="0.0">
                  <c:v>4.666666666666667</c:v>
                </c:pt>
                <c:pt idx="11" formatCode="0.0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6-455F-ADB5-5225C88C3649}"/>
            </c:ext>
          </c:extLst>
        </c:ser>
        <c:ser>
          <c:idx val="1"/>
          <c:order val="1"/>
          <c:tx>
            <c:strRef>
              <c:f>'Base de datos administrativa'!$B$5</c:f>
              <c:strCache>
                <c:ptCount val="1"/>
                <c:pt idx="0">
                  <c:v>Nicolas Rivera Builes</c:v>
                </c:pt>
              </c:strCache>
            </c:strRef>
          </c:tx>
          <c:spPr>
            <a:solidFill>
              <a:srgbClr val="FFFF00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invertIfNegative val="0"/>
          <c:cat>
            <c:strRef>
              <c:f>'Base de datos administrativa'!$G$1:$R$1</c:f>
              <c:strCache>
                <c:ptCount val="12"/>
                <c:pt idx="0">
                  <c:v>Adaptación al cambio </c:v>
                </c:pt>
                <c:pt idx="1">
                  <c:v>Compromiso con la organización</c:v>
                </c:pt>
                <c:pt idx="2">
                  <c:v>Disciplina y auto organización </c:v>
                </c:pt>
                <c:pt idx="3">
                  <c:v>Orientación al resultado</c:v>
                </c:pt>
                <c:pt idx="4">
                  <c:v>Trabajo en equipo</c:v>
                </c:pt>
                <c:pt idx="5">
                  <c:v>Integridad y transparencia</c:v>
                </c:pt>
                <c:pt idx="6">
                  <c:v>Dirección y desarrollo del personal</c:v>
                </c:pt>
                <c:pt idx="7">
                  <c:v>Liderazgo </c:v>
                </c:pt>
                <c:pt idx="8">
                  <c:v>Planificación y organización</c:v>
                </c:pt>
                <c:pt idx="9">
                  <c:v>Toma de decisiones</c:v>
                </c:pt>
                <c:pt idx="10">
                  <c:v>Relaciones interpersonales</c:v>
                </c:pt>
                <c:pt idx="11">
                  <c:v>Visión</c:v>
                </c:pt>
              </c:strCache>
            </c:strRef>
          </c:cat>
          <c:val>
            <c:numRef>
              <c:f>'Base de datos administrativa'!$G$5:$R$5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3.5</c:v>
                </c:pt>
                <c:pt idx="3" formatCode="0.0">
                  <c:v>4</c:v>
                </c:pt>
                <c:pt idx="4" formatCode="0">
                  <c:v>5</c:v>
                </c:pt>
                <c:pt idx="5">
                  <c:v>5</c:v>
                </c:pt>
                <c:pt idx="6" formatCode="0">
                  <c:v>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 formatCode="0.0">
                  <c:v>4.666666666666667</c:v>
                </c:pt>
                <c:pt idx="1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6-455F-ADB5-5225C88C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546896"/>
        <c:axId val="-24550160"/>
      </c:barChart>
      <c:catAx>
        <c:axId val="-2454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4550160"/>
        <c:crosses val="autoZero"/>
        <c:auto val="1"/>
        <c:lblAlgn val="ctr"/>
        <c:lblOffset val="100"/>
        <c:noMultiLvlLbl val="0"/>
      </c:catAx>
      <c:valAx>
        <c:axId val="-2455016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24546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1</xdr:col>
      <xdr:colOff>1095375</xdr:colOff>
      <xdr:row>3</xdr:row>
      <xdr:rowOff>19050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0"/>
          <a:ext cx="981074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94</xdr:row>
      <xdr:rowOff>123825</xdr:rowOff>
    </xdr:from>
    <xdr:to>
      <xdr:col>1</xdr:col>
      <xdr:colOff>1181100</xdr:colOff>
      <xdr:row>97</xdr:row>
      <xdr:rowOff>9525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9708475"/>
          <a:ext cx="981074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187</xdr:row>
      <xdr:rowOff>57150</xdr:rowOff>
    </xdr:from>
    <xdr:to>
      <xdr:col>1</xdr:col>
      <xdr:colOff>1095375</xdr:colOff>
      <xdr:row>190</xdr:row>
      <xdr:rowOff>9525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53044724"/>
          <a:ext cx="981074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280</xdr:row>
      <xdr:rowOff>171450</xdr:rowOff>
    </xdr:from>
    <xdr:to>
      <xdr:col>1</xdr:col>
      <xdr:colOff>1095375</xdr:colOff>
      <xdr:row>283</xdr:row>
      <xdr:rowOff>47625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76238099"/>
          <a:ext cx="98107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373</xdr:row>
      <xdr:rowOff>133350</xdr:rowOff>
    </xdr:from>
    <xdr:to>
      <xdr:col>1</xdr:col>
      <xdr:colOff>1095375</xdr:colOff>
      <xdr:row>376</xdr:row>
      <xdr:rowOff>9525</xdr:rowOff>
    </xdr:to>
    <xdr:pic>
      <xdr:nvPicPr>
        <xdr:cNvPr id="19" name="Imagen 2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9955349"/>
          <a:ext cx="98107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466</xdr:row>
      <xdr:rowOff>152400</xdr:rowOff>
    </xdr:from>
    <xdr:to>
      <xdr:col>1</xdr:col>
      <xdr:colOff>1095375</xdr:colOff>
      <xdr:row>469</xdr:row>
      <xdr:rowOff>19050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358275"/>
          <a:ext cx="9810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559</xdr:row>
      <xdr:rowOff>152400</xdr:rowOff>
    </xdr:from>
    <xdr:to>
      <xdr:col>1</xdr:col>
      <xdr:colOff>1095375</xdr:colOff>
      <xdr:row>562</xdr:row>
      <xdr:rowOff>19050</xdr:rowOff>
    </xdr:to>
    <xdr:pic>
      <xdr:nvPicPr>
        <xdr:cNvPr id="21" name="Imagen 2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358275"/>
          <a:ext cx="9810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652</xdr:row>
      <xdr:rowOff>152400</xdr:rowOff>
    </xdr:from>
    <xdr:to>
      <xdr:col>1</xdr:col>
      <xdr:colOff>1095375</xdr:colOff>
      <xdr:row>655</xdr:row>
      <xdr:rowOff>19050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358275"/>
          <a:ext cx="9810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745</xdr:row>
      <xdr:rowOff>152400</xdr:rowOff>
    </xdr:from>
    <xdr:to>
      <xdr:col>1</xdr:col>
      <xdr:colOff>1095375</xdr:colOff>
      <xdr:row>748</xdr:row>
      <xdr:rowOff>19050</xdr:rowOff>
    </xdr:to>
    <xdr:pic>
      <xdr:nvPicPr>
        <xdr:cNvPr id="23" name="Imagen 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358275"/>
          <a:ext cx="9810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838</xdr:row>
      <xdr:rowOff>152400</xdr:rowOff>
    </xdr:from>
    <xdr:to>
      <xdr:col>1</xdr:col>
      <xdr:colOff>1095375</xdr:colOff>
      <xdr:row>841</xdr:row>
      <xdr:rowOff>19050</xdr:rowOff>
    </xdr:to>
    <xdr:pic>
      <xdr:nvPicPr>
        <xdr:cNvPr id="25" name="Imagen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3358275"/>
          <a:ext cx="9810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152400</xdr:rowOff>
    </xdr:from>
    <xdr:to>
      <xdr:col>0</xdr:col>
      <xdr:colOff>1057275</xdr:colOff>
      <xdr:row>4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52425"/>
          <a:ext cx="9906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1076325</xdr:colOff>
      <xdr:row>4</xdr:row>
      <xdr:rowOff>123825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00"/>
          <a:ext cx="1076324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200025</xdr:colOff>
      <xdr:row>18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266700</xdr:colOff>
      <xdr:row>31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</xdr:rowOff>
    </xdr:from>
    <xdr:to>
      <xdr:col>13</xdr:col>
      <xdr:colOff>9525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19050</xdr:rowOff>
    </xdr:from>
    <xdr:to>
      <xdr:col>13</xdr:col>
      <xdr:colOff>9525</xdr:colOff>
      <xdr:row>15</xdr:row>
      <xdr:rowOff>161925</xdr:rowOff>
    </xdr:to>
    <xdr:graphicFrame macro="">
      <xdr:nvGraphicFramePr>
        <xdr:cNvPr id="4" name="3 Gráfico" title="Área de ventas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13</xdr:col>
      <xdr:colOff>0</xdr:colOff>
      <xdr:row>47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171450</xdr:rowOff>
    </xdr:from>
    <xdr:to>
      <xdr:col>13</xdr:col>
      <xdr:colOff>0</xdr:colOff>
      <xdr:row>69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1800225</xdr:colOff>
      <xdr:row>3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868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1800225</xdr:colOff>
      <xdr:row>117</xdr:row>
      <xdr:rowOff>142875</xdr:rowOff>
    </xdr:to>
    <xdr:pic>
      <xdr:nvPicPr>
        <xdr:cNvPr id="27" name="Imagen 2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0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228</xdr:row>
      <xdr:rowOff>0</xdr:rowOff>
    </xdr:from>
    <xdr:to>
      <xdr:col>1</xdr:col>
      <xdr:colOff>1800225</xdr:colOff>
      <xdr:row>231</xdr:row>
      <xdr:rowOff>142875</xdr:rowOff>
    </xdr:to>
    <xdr:pic>
      <xdr:nvPicPr>
        <xdr:cNvPr id="37" name="Imagen 2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54670890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343</xdr:row>
      <xdr:rowOff>0</xdr:rowOff>
    </xdr:from>
    <xdr:to>
      <xdr:col>1</xdr:col>
      <xdr:colOff>1800225</xdr:colOff>
      <xdr:row>346</xdr:row>
      <xdr:rowOff>142875</xdr:rowOff>
    </xdr:to>
    <xdr:pic>
      <xdr:nvPicPr>
        <xdr:cNvPr id="38" name="Imagen 2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54670890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457</xdr:row>
      <xdr:rowOff>0</xdr:rowOff>
    </xdr:from>
    <xdr:to>
      <xdr:col>1</xdr:col>
      <xdr:colOff>1800225</xdr:colOff>
      <xdr:row>460</xdr:row>
      <xdr:rowOff>142875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144545137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571</xdr:row>
      <xdr:rowOff>0</xdr:rowOff>
    </xdr:from>
    <xdr:to>
      <xdr:col>1</xdr:col>
      <xdr:colOff>1800225</xdr:colOff>
      <xdr:row>574</xdr:row>
      <xdr:rowOff>142875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189208253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1800225</xdr:colOff>
      <xdr:row>688</xdr:row>
      <xdr:rowOff>142875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100808425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799</xdr:row>
      <xdr:rowOff>0</xdr:rowOff>
    </xdr:from>
    <xdr:to>
      <xdr:col>1</xdr:col>
      <xdr:colOff>1800225</xdr:colOff>
      <xdr:row>802</xdr:row>
      <xdr:rowOff>142875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279395651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913</xdr:row>
      <xdr:rowOff>0</xdr:rowOff>
    </xdr:from>
    <xdr:to>
      <xdr:col>1</xdr:col>
      <xdr:colOff>1800225</xdr:colOff>
      <xdr:row>916</xdr:row>
      <xdr:rowOff>142875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343030479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1028</xdr:row>
      <xdr:rowOff>0</xdr:rowOff>
    </xdr:from>
    <xdr:to>
      <xdr:col>1</xdr:col>
      <xdr:colOff>1800225</xdr:colOff>
      <xdr:row>1031</xdr:row>
      <xdr:rowOff>142875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81" y="390525000"/>
          <a:ext cx="1808680" cy="1108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647700</xdr:colOff>
      <xdr:row>30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13</xdr:col>
      <xdr:colOff>114300</xdr:colOff>
      <xdr:row>14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733425</xdr:colOff>
      <xdr:row>20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17</xdr:col>
      <xdr:colOff>9525</xdr:colOff>
      <xdr:row>43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68</xdr:row>
      <xdr:rowOff>171450</xdr:rowOff>
    </xdr:from>
    <xdr:to>
      <xdr:col>17</xdr:col>
      <xdr:colOff>9525</xdr:colOff>
      <xdr:row>86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17</xdr:col>
      <xdr:colOff>38100</xdr:colOff>
      <xdr:row>67</xdr:row>
      <xdr:rowOff>104775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16</xdr:col>
      <xdr:colOff>733425</xdr:colOff>
      <xdr:row>109</xdr:row>
      <xdr:rowOff>85725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16</xdr:col>
      <xdr:colOff>752475</xdr:colOff>
      <xdr:row>130</xdr:row>
      <xdr:rowOff>133350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16</xdr:col>
      <xdr:colOff>752475</xdr:colOff>
      <xdr:row>154</xdr:row>
      <xdr:rowOff>57150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1762125</xdr:colOff>
      <xdr:row>6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1762125</xdr:colOff>
      <xdr:row>57</xdr:row>
      <xdr:rowOff>190500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8950"/>
          <a:ext cx="1762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1762125</xdr:colOff>
      <xdr:row>108</xdr:row>
      <xdr:rowOff>190500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1762125</xdr:colOff>
      <xdr:row>159</xdr:row>
      <xdr:rowOff>190500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1762125</xdr:colOff>
      <xdr:row>210</xdr:row>
      <xdr:rowOff>190500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9400"/>
          <a:ext cx="1762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1762125</xdr:colOff>
      <xdr:row>261</xdr:row>
      <xdr:rowOff>190500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9400"/>
          <a:ext cx="1762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1762125</xdr:colOff>
      <xdr:row>312</xdr:row>
      <xdr:rowOff>190500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9400"/>
          <a:ext cx="1762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1762125</xdr:colOff>
      <xdr:row>363</xdr:row>
      <xdr:rowOff>190500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9400"/>
          <a:ext cx="176212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9"/>
  <sheetViews>
    <sheetView topLeftCell="A620" zoomScale="95" zoomScaleNormal="95" workbookViewId="0">
      <selection activeCell="H620" sqref="H620"/>
    </sheetView>
  </sheetViews>
  <sheetFormatPr baseColWidth="10" defaultColWidth="11.42578125" defaultRowHeight="15"/>
  <cols>
    <col min="2" max="2" width="36.85546875" customWidth="1"/>
    <col min="3" max="3" width="34.7109375" customWidth="1"/>
    <col min="4" max="4" width="30.28515625" customWidth="1"/>
    <col min="5" max="5" width="17.28515625" customWidth="1"/>
    <col min="8" max="8" width="21.28515625" customWidth="1"/>
  </cols>
  <sheetData>
    <row r="1" spans="1:4">
      <c r="A1" t="s">
        <v>0</v>
      </c>
      <c r="B1" s="179"/>
      <c r="C1" s="1" t="s">
        <v>1</v>
      </c>
      <c r="D1" s="34" t="s">
        <v>2</v>
      </c>
    </row>
    <row r="2" spans="1:4" ht="45">
      <c r="A2">
        <v>1</v>
      </c>
      <c r="B2" s="180"/>
      <c r="C2" s="2" t="s">
        <v>3</v>
      </c>
      <c r="D2" s="33" t="s">
        <v>4</v>
      </c>
    </row>
    <row r="3" spans="1:4">
      <c r="B3" s="180"/>
      <c r="C3" s="2"/>
      <c r="D3" s="33" t="s">
        <v>5</v>
      </c>
    </row>
    <row r="4" spans="1:4" ht="15.75" thickBot="1">
      <c r="B4" s="196"/>
      <c r="C4" s="3"/>
      <c r="D4" s="35" t="s">
        <v>6</v>
      </c>
    </row>
    <row r="5" spans="1:4" ht="15" customHeight="1">
      <c r="B5" s="156" t="s">
        <v>7</v>
      </c>
      <c r="C5" s="157" t="s">
        <v>8</v>
      </c>
      <c r="D5" s="158"/>
    </row>
    <row r="6" spans="1:4" ht="15" customHeight="1">
      <c r="B6" s="150" t="s">
        <v>9</v>
      </c>
      <c r="C6" s="151" t="s">
        <v>10</v>
      </c>
      <c r="D6" s="152"/>
    </row>
    <row r="7" spans="1:4" ht="15" customHeight="1">
      <c r="B7" s="16" t="s">
        <v>11</v>
      </c>
      <c r="C7" s="151" t="s">
        <v>12</v>
      </c>
      <c r="D7" s="152"/>
    </row>
    <row r="8" spans="1:4" ht="15" customHeight="1">
      <c r="B8" s="47" t="s">
        <v>13</v>
      </c>
      <c r="C8" s="46" t="s">
        <v>14</v>
      </c>
      <c r="D8" s="152"/>
    </row>
    <row r="9" spans="1:4" ht="15" customHeight="1">
      <c r="B9" s="150" t="s">
        <v>15</v>
      </c>
      <c r="C9" s="151" t="s">
        <v>16</v>
      </c>
      <c r="D9" s="152"/>
    </row>
    <row r="10" spans="1:4" ht="15" customHeight="1">
      <c r="B10" s="150" t="s">
        <v>17</v>
      </c>
      <c r="C10" s="151" t="s">
        <v>18</v>
      </c>
      <c r="D10" s="152"/>
    </row>
    <row r="11" spans="1:4" ht="15" customHeight="1">
      <c r="B11" s="150" t="s">
        <v>19</v>
      </c>
      <c r="C11" s="151" t="s">
        <v>20</v>
      </c>
      <c r="D11" s="152"/>
    </row>
    <row r="12" spans="1:4" ht="15" customHeight="1" thickBot="1">
      <c r="B12" s="150" t="s">
        <v>21</v>
      </c>
      <c r="C12" s="151" t="s">
        <v>22</v>
      </c>
      <c r="D12" s="152"/>
    </row>
    <row r="13" spans="1:4" ht="42" customHeight="1" thickBot="1">
      <c r="B13" s="190" t="s">
        <v>23</v>
      </c>
      <c r="C13" s="191"/>
      <c r="D13" s="192"/>
    </row>
    <row r="14" spans="1:4" ht="15" customHeight="1">
      <c r="B14" s="184" t="s">
        <v>24</v>
      </c>
      <c r="C14" s="185"/>
      <c r="D14" s="186"/>
    </row>
    <row r="15" spans="1:4" ht="30" customHeight="1">
      <c r="B15" s="171" t="s">
        <v>25</v>
      </c>
      <c r="C15" s="172"/>
      <c r="D15" s="173"/>
    </row>
    <row r="16" spans="1:4" ht="23.25" customHeight="1">
      <c r="B16" s="171" t="s">
        <v>26</v>
      </c>
      <c r="C16" s="172"/>
      <c r="D16" s="173"/>
    </row>
    <row r="17" spans="2:8" ht="18" customHeight="1">
      <c r="B17" s="171" t="s">
        <v>27</v>
      </c>
      <c r="C17" s="172"/>
      <c r="D17" s="173"/>
    </row>
    <row r="18" spans="2:8" ht="34.5" customHeight="1">
      <c r="B18" s="171" t="s">
        <v>28</v>
      </c>
      <c r="C18" s="172"/>
      <c r="D18" s="173"/>
    </row>
    <row r="19" spans="2:8" ht="17.25" customHeight="1">
      <c r="B19" s="171" t="s">
        <v>29</v>
      </c>
      <c r="C19" s="172"/>
      <c r="D19" s="173"/>
    </row>
    <row r="20" spans="2:8" ht="17.25" customHeight="1">
      <c r="B20" s="171" t="s">
        <v>30</v>
      </c>
      <c r="C20" s="172"/>
      <c r="D20" s="173"/>
    </row>
    <row r="21" spans="2:8" ht="15.75" customHeight="1">
      <c r="B21" s="171" t="s">
        <v>31</v>
      </c>
      <c r="C21" s="172"/>
      <c r="D21" s="173"/>
    </row>
    <row r="22" spans="2:8" ht="15" customHeight="1">
      <c r="B22" s="171" t="s">
        <v>32</v>
      </c>
      <c r="C22" s="172"/>
      <c r="D22" s="173"/>
    </row>
    <row r="23" spans="2:8" ht="18.75" customHeight="1">
      <c r="B23" s="171" t="s">
        <v>33</v>
      </c>
      <c r="C23" s="172"/>
      <c r="D23" s="173"/>
    </row>
    <row r="24" spans="2:8" ht="24" customHeight="1">
      <c r="B24" s="171" t="s">
        <v>34</v>
      </c>
      <c r="C24" s="172"/>
      <c r="D24" s="173"/>
    </row>
    <row r="25" spans="2:8" ht="31.5" customHeight="1">
      <c r="B25" s="171" t="s">
        <v>35</v>
      </c>
      <c r="C25" s="172"/>
      <c r="D25" s="173"/>
    </row>
    <row r="26" spans="2:8" ht="21" customHeight="1" thickBot="1">
      <c r="B26" s="174" t="s">
        <v>36</v>
      </c>
      <c r="C26" s="175"/>
      <c r="D26" s="176"/>
    </row>
    <row r="27" spans="2:8" ht="15.75" thickBot="1">
      <c r="B27" s="4"/>
    </row>
    <row r="28" spans="2:8" ht="30.75" customHeight="1" thickBot="1">
      <c r="B28" s="177" t="s">
        <v>37</v>
      </c>
      <c r="C28" s="159" t="s">
        <v>38</v>
      </c>
      <c r="D28" s="159" t="s">
        <v>39</v>
      </c>
      <c r="E28" s="159" t="s">
        <v>40</v>
      </c>
      <c r="F28" s="159" t="s">
        <v>41</v>
      </c>
      <c r="G28" s="159" t="s">
        <v>42</v>
      </c>
      <c r="H28" s="159" t="s">
        <v>43</v>
      </c>
    </row>
    <row r="29" spans="2:8" ht="15.75" thickBot="1">
      <c r="B29" s="178"/>
      <c r="C29" s="5">
        <v>1</v>
      </c>
      <c r="D29" s="5">
        <v>2</v>
      </c>
      <c r="E29" s="5">
        <v>3</v>
      </c>
      <c r="F29" s="5">
        <v>4</v>
      </c>
      <c r="G29" s="5">
        <v>5</v>
      </c>
      <c r="H29" s="160"/>
    </row>
    <row r="30" spans="2:8" ht="15.75" thickBot="1">
      <c r="B30" s="6" t="s">
        <v>44</v>
      </c>
      <c r="C30" s="5"/>
      <c r="D30" s="5"/>
      <c r="E30" s="5"/>
      <c r="F30" s="5"/>
      <c r="G30" s="5"/>
      <c r="H30" s="160"/>
    </row>
    <row r="31" spans="2:8" ht="15.75" thickBot="1">
      <c r="B31" s="6" t="s">
        <v>45</v>
      </c>
      <c r="C31" s="18"/>
      <c r="D31" s="18"/>
      <c r="E31" s="18"/>
      <c r="F31" s="18"/>
      <c r="G31" s="18"/>
      <c r="H31" s="23">
        <f>(F32+F33)/2</f>
        <v>4</v>
      </c>
    </row>
    <row r="32" spans="2:8" ht="15.75" thickBot="1">
      <c r="B32" s="149" t="s">
        <v>46</v>
      </c>
      <c r="C32" s="160"/>
      <c r="D32" s="160"/>
      <c r="E32" s="160"/>
      <c r="F32" s="160">
        <v>4</v>
      </c>
      <c r="G32" s="160"/>
      <c r="H32" s="160"/>
    </row>
    <row r="33" spans="2:8" ht="60.75" thickBot="1">
      <c r="B33" s="149" t="s">
        <v>47</v>
      </c>
      <c r="C33" s="160"/>
      <c r="D33" s="160"/>
      <c r="E33" s="160"/>
      <c r="F33" s="160">
        <v>4</v>
      </c>
      <c r="G33" s="160"/>
      <c r="H33" s="160"/>
    </row>
    <row r="34" spans="2:8" ht="15.75" thickBot="1">
      <c r="B34" s="6" t="s">
        <v>48</v>
      </c>
      <c r="C34" s="19"/>
      <c r="D34" s="19"/>
      <c r="E34" s="19"/>
      <c r="F34" s="19"/>
      <c r="G34" s="19"/>
      <c r="H34" s="25">
        <f>SUM(G35+E36+G37+F38+F39)/5</f>
        <v>4.2</v>
      </c>
    </row>
    <row r="35" spans="2:8" ht="15.75" thickBot="1">
      <c r="B35" s="149" t="s">
        <v>49</v>
      </c>
      <c r="C35" s="160"/>
      <c r="D35" s="160"/>
      <c r="E35" s="160"/>
      <c r="F35" s="160"/>
      <c r="G35" s="15">
        <v>5</v>
      </c>
      <c r="H35" s="160"/>
    </row>
    <row r="36" spans="2:8" ht="28.5" customHeight="1" thickBot="1">
      <c r="B36" s="149" t="s">
        <v>50</v>
      </c>
      <c r="C36" s="160"/>
      <c r="D36" s="160"/>
      <c r="E36" s="160">
        <v>3</v>
      </c>
      <c r="F36" s="160"/>
      <c r="G36" s="160"/>
      <c r="H36" s="160"/>
    </row>
    <row r="37" spans="2:8" ht="25.5" customHeight="1" thickBot="1">
      <c r="B37" s="149" t="s">
        <v>51</v>
      </c>
      <c r="C37" s="160"/>
      <c r="D37" s="160"/>
      <c r="E37" s="160"/>
      <c r="F37" s="160"/>
      <c r="G37" s="160">
        <v>5</v>
      </c>
      <c r="H37" s="160"/>
    </row>
    <row r="38" spans="2:8" ht="45.75" thickBot="1">
      <c r="B38" s="149" t="s">
        <v>52</v>
      </c>
      <c r="C38" s="160"/>
      <c r="D38" s="160"/>
      <c r="E38" s="160"/>
      <c r="F38" s="160">
        <v>4</v>
      </c>
      <c r="G38" s="160"/>
      <c r="H38" s="160"/>
    </row>
    <row r="39" spans="2:8" ht="30.75" thickBot="1">
      <c r="B39" s="149" t="s">
        <v>53</v>
      </c>
      <c r="C39" s="160"/>
      <c r="D39" s="160"/>
      <c r="E39" s="160"/>
      <c r="F39" s="160">
        <v>4</v>
      </c>
      <c r="G39" s="160"/>
      <c r="H39" s="160"/>
    </row>
    <row r="40" spans="2:8" ht="15.75" thickBot="1">
      <c r="B40" s="6" t="s">
        <v>54</v>
      </c>
      <c r="C40" s="17"/>
      <c r="D40" s="17"/>
      <c r="E40" s="17"/>
      <c r="F40" s="17"/>
      <c r="G40" s="17"/>
      <c r="H40" s="24">
        <f>(G41+F42)/2</f>
        <v>4.5</v>
      </c>
    </row>
    <row r="41" spans="2:8" ht="15.75" thickBot="1">
      <c r="B41" s="149" t="s">
        <v>55</v>
      </c>
      <c r="C41" s="160"/>
      <c r="D41" s="160"/>
      <c r="E41" s="160"/>
      <c r="F41" s="160"/>
      <c r="G41" s="160">
        <v>5</v>
      </c>
      <c r="H41" s="160"/>
    </row>
    <row r="42" spans="2:8" ht="30.75" thickBot="1">
      <c r="B42" s="149" t="s">
        <v>56</v>
      </c>
      <c r="C42" s="160"/>
      <c r="D42" s="160"/>
      <c r="E42" s="160"/>
      <c r="F42" s="160">
        <v>4</v>
      </c>
      <c r="G42" s="160"/>
      <c r="H42" s="160"/>
    </row>
    <row r="43" spans="2:8" ht="15.75" thickBot="1">
      <c r="B43" s="6" t="s">
        <v>57</v>
      </c>
      <c r="C43" s="160"/>
      <c r="D43" s="160"/>
      <c r="E43" s="160"/>
      <c r="F43" s="160"/>
      <c r="G43" s="160"/>
      <c r="H43" s="24">
        <f>(F44+G45+F46+F47)/4</f>
        <v>4.25</v>
      </c>
    </row>
    <row r="44" spans="2:8" ht="28.5" customHeight="1" thickBot="1">
      <c r="B44" s="149" t="s">
        <v>58</v>
      </c>
      <c r="C44" s="160"/>
      <c r="D44" s="160"/>
      <c r="E44" s="160"/>
      <c r="F44" s="160">
        <v>4</v>
      </c>
      <c r="G44" s="160"/>
      <c r="H44" s="160"/>
    </row>
    <row r="45" spans="2:8" ht="29.25" customHeight="1" thickBot="1">
      <c r="B45" s="149" t="s">
        <v>59</v>
      </c>
      <c r="C45" s="160"/>
      <c r="D45" s="160"/>
      <c r="E45" s="160"/>
      <c r="F45" s="160"/>
      <c r="G45" s="160">
        <v>5</v>
      </c>
      <c r="H45" s="160"/>
    </row>
    <row r="46" spans="2:8" ht="30.75" thickBot="1">
      <c r="B46" s="149" t="s">
        <v>60</v>
      </c>
      <c r="C46" s="22"/>
      <c r="D46" s="160"/>
      <c r="E46" s="160"/>
      <c r="F46" s="160">
        <v>4</v>
      </c>
      <c r="G46" s="160"/>
      <c r="H46" s="160"/>
    </row>
    <row r="47" spans="2:8" ht="15.75" thickBot="1">
      <c r="B47" s="149" t="s">
        <v>61</v>
      </c>
      <c r="C47" s="160"/>
      <c r="D47" s="160"/>
      <c r="E47" s="160"/>
      <c r="F47" s="160">
        <v>4</v>
      </c>
      <c r="G47" s="160"/>
      <c r="H47" s="160"/>
    </row>
    <row r="48" spans="2:8" ht="15.75" thickBot="1">
      <c r="B48" s="6" t="s">
        <v>62</v>
      </c>
      <c r="C48" s="21"/>
      <c r="D48" s="21"/>
      <c r="E48" s="21"/>
      <c r="F48" s="21"/>
      <c r="G48" s="21"/>
      <c r="H48" s="26">
        <f>(G49+F50+G51)/3</f>
        <v>4.666666666666667</v>
      </c>
    </row>
    <row r="49" spans="2:8" ht="30.75" thickBot="1">
      <c r="B49" s="149" t="s">
        <v>63</v>
      </c>
      <c r="C49" s="149"/>
      <c r="D49" s="149"/>
      <c r="E49" s="149"/>
      <c r="F49" s="149"/>
      <c r="G49" s="149">
        <v>5</v>
      </c>
      <c r="H49" s="160"/>
    </row>
    <row r="50" spans="2:8" ht="32.25" customHeight="1" thickBot="1">
      <c r="B50" s="8" t="s">
        <v>64</v>
      </c>
      <c r="C50" s="160"/>
      <c r="D50" s="160"/>
      <c r="E50" s="160"/>
      <c r="F50" s="160">
        <v>4</v>
      </c>
      <c r="G50" s="160"/>
      <c r="H50" s="160"/>
    </row>
    <row r="51" spans="2:8" ht="30.75" thickBot="1">
      <c r="B51" s="149" t="s">
        <v>65</v>
      </c>
      <c r="C51" s="149"/>
      <c r="D51" s="149"/>
      <c r="E51" s="149"/>
      <c r="F51" s="149"/>
      <c r="G51" s="149">
        <v>5</v>
      </c>
      <c r="H51" s="160"/>
    </row>
    <row r="52" spans="2:8" ht="15.75" thickBot="1">
      <c r="B52" s="6" t="s">
        <v>66</v>
      </c>
      <c r="C52" s="160"/>
      <c r="D52" s="160"/>
      <c r="E52" s="160"/>
      <c r="F52" s="160"/>
      <c r="G52" s="160"/>
      <c r="H52" s="23">
        <f>(F53+G54)/2</f>
        <v>4.5</v>
      </c>
    </row>
    <row r="53" spans="2:8" ht="30.75" thickBot="1">
      <c r="B53" s="149" t="s">
        <v>67</v>
      </c>
      <c r="C53" s="160"/>
      <c r="D53" s="160"/>
      <c r="E53" s="160"/>
      <c r="F53" s="160">
        <v>4</v>
      </c>
      <c r="G53" s="160"/>
      <c r="H53" s="160"/>
    </row>
    <row r="54" spans="2:8" ht="30.75" thickBot="1">
      <c r="B54" s="149" t="s">
        <v>68</v>
      </c>
      <c r="C54" s="160"/>
      <c r="D54" s="160"/>
      <c r="E54" s="160"/>
      <c r="F54" s="160"/>
      <c r="G54" s="15">
        <v>5</v>
      </c>
      <c r="H54" s="160"/>
    </row>
    <row r="55" spans="2:8" ht="15.75" thickBot="1">
      <c r="B55" s="6" t="s">
        <v>69</v>
      </c>
      <c r="C55" s="160"/>
      <c r="D55" s="160"/>
      <c r="E55" s="160"/>
      <c r="F55" s="160"/>
      <c r="G55" s="160"/>
      <c r="H55" s="160"/>
    </row>
    <row r="56" spans="2:8" ht="15.75" thickBot="1">
      <c r="B56" s="6" t="s">
        <v>70</v>
      </c>
      <c r="C56" s="160"/>
      <c r="D56" s="160"/>
      <c r="E56" s="160"/>
      <c r="F56" s="160"/>
      <c r="G56" s="160"/>
      <c r="H56" s="23">
        <f>(G57+F58)/2</f>
        <v>4.5</v>
      </c>
    </row>
    <row r="57" spans="2:8" ht="30.75" thickBot="1">
      <c r="B57" s="149" t="s">
        <v>71</v>
      </c>
      <c r="C57" s="160"/>
      <c r="D57" s="160"/>
      <c r="E57" s="160"/>
      <c r="F57" s="160"/>
      <c r="G57" s="160">
        <v>5</v>
      </c>
      <c r="H57" s="160"/>
    </row>
    <row r="58" spans="2:8" ht="30.75" thickBot="1">
      <c r="B58" s="149" t="s">
        <v>72</v>
      </c>
      <c r="C58" s="160"/>
      <c r="D58" s="160"/>
      <c r="E58" s="160"/>
      <c r="F58" s="160">
        <v>4</v>
      </c>
      <c r="G58" s="160"/>
      <c r="H58" s="160"/>
    </row>
    <row r="59" spans="2:8" ht="15.75" thickBot="1">
      <c r="B59" s="6" t="s">
        <v>73</v>
      </c>
      <c r="C59" s="160"/>
      <c r="D59" s="160"/>
      <c r="E59" s="160"/>
      <c r="F59" s="160"/>
      <c r="G59" s="160"/>
      <c r="H59" s="24">
        <f>(E60+F61+F62)/3</f>
        <v>3.6666666666666665</v>
      </c>
    </row>
    <row r="60" spans="2:8" ht="30.75" thickBot="1">
      <c r="B60" s="149" t="s">
        <v>74</v>
      </c>
      <c r="C60" s="160"/>
      <c r="D60" s="160"/>
      <c r="E60" s="160">
        <v>3</v>
      </c>
      <c r="F60" s="160"/>
      <c r="G60" s="160"/>
      <c r="H60" s="160"/>
    </row>
    <row r="61" spans="2:8" ht="15" customHeight="1" thickBot="1">
      <c r="B61" s="149" t="s">
        <v>75</v>
      </c>
      <c r="C61" s="160"/>
      <c r="D61" s="160"/>
      <c r="E61" s="160"/>
      <c r="F61" s="160">
        <v>4</v>
      </c>
      <c r="G61" s="160"/>
      <c r="H61" s="160"/>
    </row>
    <row r="62" spans="2:8" ht="30.75" customHeight="1" thickBot="1">
      <c r="B62" s="149" t="s">
        <v>76</v>
      </c>
      <c r="C62" s="160"/>
      <c r="D62" s="160"/>
      <c r="E62" s="160"/>
      <c r="F62" s="160">
        <v>4</v>
      </c>
      <c r="G62" s="160"/>
      <c r="H62" s="160"/>
    </row>
    <row r="63" spans="2:8" ht="15.75" thickBot="1">
      <c r="B63" s="6" t="s">
        <v>77</v>
      </c>
      <c r="C63" s="160"/>
      <c r="D63" s="160"/>
      <c r="E63" s="160"/>
      <c r="F63" s="160"/>
      <c r="G63" s="160"/>
      <c r="H63" s="24">
        <f>(H59+H56+H52+H48+H43+H40+H34+H31)/8</f>
        <v>4.2854166666666664</v>
      </c>
    </row>
    <row r="64" spans="2:8" ht="15.75" thickBot="1">
      <c r="B64" s="6"/>
      <c r="C64" s="160"/>
      <c r="D64" s="160"/>
      <c r="E64" s="160"/>
      <c r="F64" s="160"/>
      <c r="G64" s="160"/>
      <c r="H64" s="160"/>
    </row>
    <row r="65" spans="2:4" ht="1.5" customHeight="1" thickBot="1">
      <c r="B65" s="177" t="s">
        <v>78</v>
      </c>
      <c r="C65" s="28"/>
      <c r="D65" s="28"/>
    </row>
    <row r="66" spans="2:4" ht="89.25" customHeight="1" thickBot="1">
      <c r="B66" s="178"/>
      <c r="C66" s="170" t="s">
        <v>79</v>
      </c>
      <c r="D66" s="170" t="s">
        <v>80</v>
      </c>
    </row>
    <row r="67" spans="2:4" ht="15.75" thickBot="1">
      <c r="B67" s="4"/>
      <c r="C67" s="7" t="s">
        <v>81</v>
      </c>
      <c r="D67" s="5"/>
    </row>
    <row r="68" spans="2:4">
      <c r="B68" s="4" t="s">
        <v>82</v>
      </c>
    </row>
    <row r="69" spans="2:4">
      <c r="B69" s="4"/>
    </row>
    <row r="70" spans="2:4">
      <c r="B70" s="27" t="s">
        <v>83</v>
      </c>
    </row>
    <row r="71" spans="2:4" ht="15.75" thickBot="1">
      <c r="B71" s="4"/>
    </row>
    <row r="72" spans="2:4" ht="15.75" thickBot="1">
      <c r="B72" s="7" t="s">
        <v>84</v>
      </c>
    </row>
    <row r="73" spans="2:4" ht="15.75" thickBot="1">
      <c r="B73" s="149"/>
    </row>
    <row r="74" spans="2:4">
      <c r="B74" s="4"/>
    </row>
    <row r="75" spans="2:4">
      <c r="B75" s="4"/>
    </row>
    <row r="76" spans="2:4">
      <c r="B76" s="4" t="s">
        <v>85</v>
      </c>
    </row>
    <row r="77" spans="2:4" ht="15.75" thickBot="1">
      <c r="B77" s="4" t="s">
        <v>86</v>
      </c>
    </row>
    <row r="78" spans="2:4" ht="15.75" thickBot="1">
      <c r="B78" s="7" t="s">
        <v>87</v>
      </c>
    </row>
    <row r="79" spans="2:4" ht="15.75" thickBot="1">
      <c r="B79" s="149"/>
    </row>
    <row r="80" spans="2:4" ht="15.75" thickBot="1">
      <c r="B80" s="4"/>
    </row>
    <row r="81" spans="1:5" ht="15.75" thickBot="1">
      <c r="B81" s="7" t="s">
        <v>88</v>
      </c>
    </row>
    <row r="82" spans="1:5" ht="15.75" thickBot="1">
      <c r="B82" s="149"/>
    </row>
    <row r="83" spans="1:5" ht="15.75" thickBot="1">
      <c r="B83" s="4"/>
    </row>
    <row r="84" spans="1:5" ht="15.75" thickBot="1">
      <c r="B84" s="7" t="s">
        <v>89</v>
      </c>
    </row>
    <row r="85" spans="1:5" ht="15.75" thickBot="1">
      <c r="B85" s="149" t="s">
        <v>90</v>
      </c>
      <c r="C85" s="170" t="s">
        <v>79</v>
      </c>
      <c r="D85" s="170" t="s">
        <v>80</v>
      </c>
      <c r="E85" s="170" t="s">
        <v>91</v>
      </c>
    </row>
    <row r="86" spans="1:5" ht="15.75" thickBot="1">
      <c r="B86" s="149" t="s">
        <v>92</v>
      </c>
      <c r="C86" s="160"/>
      <c r="D86" s="160"/>
      <c r="E86" s="160"/>
    </row>
    <row r="87" spans="1:5" ht="15.75" thickBot="1">
      <c r="B87" s="149" t="s">
        <v>93</v>
      </c>
      <c r="C87" s="5" t="s">
        <v>81</v>
      </c>
      <c r="D87" s="160"/>
      <c r="E87" s="160"/>
    </row>
    <row r="88" spans="1:5" ht="15.75" thickBot="1">
      <c r="B88" s="149" t="s">
        <v>94</v>
      </c>
      <c r="C88" s="160"/>
      <c r="D88" s="160"/>
      <c r="E88" s="160"/>
    </row>
    <row r="89" spans="1:5" ht="15.75" thickBot="1">
      <c r="B89" s="149" t="s">
        <v>95</v>
      </c>
      <c r="C89" s="160"/>
      <c r="D89" s="160"/>
      <c r="E89" s="160"/>
    </row>
    <row r="90" spans="1:5">
      <c r="B90" s="4"/>
    </row>
    <row r="91" spans="1:5" ht="15.75" thickBot="1"/>
    <row r="92" spans="1:5" ht="30.75" thickBot="1">
      <c r="B92" s="8" t="s">
        <v>96</v>
      </c>
      <c r="C92" s="159" t="s">
        <v>97</v>
      </c>
      <c r="D92" s="159" t="s">
        <v>98</v>
      </c>
    </row>
    <row r="94" spans="1:5" ht="15.75" thickBot="1"/>
    <row r="95" spans="1:5">
      <c r="B95" s="179"/>
      <c r="C95" s="1" t="s">
        <v>1</v>
      </c>
      <c r="D95" s="158" t="s">
        <v>2</v>
      </c>
    </row>
    <row r="96" spans="1:5" ht="42" customHeight="1">
      <c r="A96">
        <v>2</v>
      </c>
      <c r="B96" s="180"/>
      <c r="C96" s="2" t="s">
        <v>3</v>
      </c>
      <c r="D96" s="152" t="s">
        <v>4</v>
      </c>
    </row>
    <row r="97" spans="2:4" ht="22.5" customHeight="1">
      <c r="B97" s="180"/>
      <c r="C97" s="2"/>
      <c r="D97" s="152" t="s">
        <v>5</v>
      </c>
    </row>
    <row r="98" spans="2:4" ht="15.75" thickBot="1">
      <c r="B98" s="180"/>
      <c r="C98" s="45"/>
      <c r="D98" s="152" t="s">
        <v>6</v>
      </c>
    </row>
    <row r="99" spans="2:4">
      <c r="B99" s="153" t="s">
        <v>7</v>
      </c>
      <c r="C99" s="154" t="s">
        <v>99</v>
      </c>
      <c r="D99" s="155"/>
    </row>
    <row r="100" spans="2:4">
      <c r="B100" s="143" t="s">
        <v>9</v>
      </c>
      <c r="C100" s="144" t="s">
        <v>100</v>
      </c>
      <c r="D100" s="145"/>
    </row>
    <row r="101" spans="2:4">
      <c r="B101" s="47" t="s">
        <v>11</v>
      </c>
      <c r="C101" s="46">
        <v>43832653</v>
      </c>
      <c r="D101" s="145"/>
    </row>
    <row r="102" spans="2:4">
      <c r="B102" s="47" t="s">
        <v>13</v>
      </c>
      <c r="C102" s="46" t="s">
        <v>14</v>
      </c>
      <c r="D102" s="145"/>
    </row>
    <row r="103" spans="2:4">
      <c r="B103" s="143" t="s">
        <v>15</v>
      </c>
      <c r="C103" s="144" t="s">
        <v>101</v>
      </c>
      <c r="D103" s="145"/>
    </row>
    <row r="104" spans="2:4">
      <c r="B104" s="143" t="s">
        <v>17</v>
      </c>
      <c r="C104" s="144" t="s">
        <v>18</v>
      </c>
      <c r="D104" s="145"/>
    </row>
    <row r="105" spans="2:4">
      <c r="B105" s="143" t="s">
        <v>19</v>
      </c>
      <c r="C105" s="144" t="s">
        <v>20</v>
      </c>
      <c r="D105" s="145"/>
    </row>
    <row r="106" spans="2:4" ht="15" customHeight="1" thickBot="1">
      <c r="B106" s="146" t="s">
        <v>21</v>
      </c>
      <c r="C106" s="147" t="s">
        <v>22</v>
      </c>
      <c r="D106" s="148"/>
    </row>
    <row r="107" spans="2:4" ht="33" customHeight="1" thickBot="1">
      <c r="B107" s="197" t="s">
        <v>23</v>
      </c>
      <c r="C107" s="198"/>
      <c r="D107" s="199"/>
    </row>
    <row r="108" spans="2:4" ht="15" customHeight="1">
      <c r="B108" s="184" t="s">
        <v>24</v>
      </c>
      <c r="C108" s="185"/>
      <c r="D108" s="186"/>
    </row>
    <row r="109" spans="2:4" ht="30" customHeight="1">
      <c r="B109" s="171" t="s">
        <v>25</v>
      </c>
      <c r="C109" s="172"/>
      <c r="D109" s="173"/>
    </row>
    <row r="110" spans="2:4" ht="15" customHeight="1">
      <c r="B110" s="171" t="s">
        <v>26</v>
      </c>
      <c r="C110" s="172"/>
      <c r="D110" s="173"/>
    </row>
    <row r="111" spans="2:4" ht="15" customHeight="1">
      <c r="B111" s="171" t="s">
        <v>27</v>
      </c>
      <c r="C111" s="172"/>
      <c r="D111" s="173"/>
    </row>
    <row r="112" spans="2:4" ht="31.5" customHeight="1">
      <c r="B112" s="171" t="s">
        <v>28</v>
      </c>
      <c r="C112" s="172"/>
      <c r="D112" s="173"/>
    </row>
    <row r="113" spans="2:8" ht="15" customHeight="1">
      <c r="B113" s="171" t="s">
        <v>29</v>
      </c>
      <c r="C113" s="172"/>
      <c r="D113" s="173"/>
    </row>
    <row r="114" spans="2:8" ht="15" customHeight="1">
      <c r="B114" s="171" t="s">
        <v>30</v>
      </c>
      <c r="C114" s="172"/>
      <c r="D114" s="173"/>
    </row>
    <row r="115" spans="2:8" ht="15" customHeight="1">
      <c r="B115" s="171" t="s">
        <v>31</v>
      </c>
      <c r="C115" s="172"/>
      <c r="D115" s="173"/>
    </row>
    <row r="116" spans="2:8" ht="15" customHeight="1">
      <c r="B116" s="171" t="s">
        <v>32</v>
      </c>
      <c r="C116" s="172"/>
      <c r="D116" s="173"/>
    </row>
    <row r="117" spans="2:8" ht="15" customHeight="1">
      <c r="B117" s="171" t="s">
        <v>33</v>
      </c>
      <c r="C117" s="172"/>
      <c r="D117" s="173"/>
    </row>
    <row r="118" spans="2:8" ht="15" customHeight="1">
      <c r="B118" s="171" t="s">
        <v>34</v>
      </c>
      <c r="C118" s="172"/>
      <c r="D118" s="173"/>
    </row>
    <row r="119" spans="2:8" ht="27" customHeight="1">
      <c r="B119" s="171" t="s">
        <v>35</v>
      </c>
      <c r="C119" s="172"/>
      <c r="D119" s="173"/>
    </row>
    <row r="120" spans="2:8" ht="20.25" customHeight="1" thickBot="1">
      <c r="B120" s="174" t="s">
        <v>36</v>
      </c>
      <c r="C120" s="175"/>
      <c r="D120" s="176"/>
    </row>
    <row r="121" spans="2:8" ht="15.75" thickBot="1">
      <c r="B121" s="4"/>
    </row>
    <row r="122" spans="2:8" ht="15.75" thickBot="1">
      <c r="B122" s="177" t="s">
        <v>37</v>
      </c>
      <c r="C122" s="159" t="s">
        <v>38</v>
      </c>
      <c r="D122" s="159" t="s">
        <v>39</v>
      </c>
      <c r="E122" s="159" t="s">
        <v>40</v>
      </c>
      <c r="F122" s="159" t="s">
        <v>41</v>
      </c>
      <c r="G122" s="159" t="s">
        <v>42</v>
      </c>
      <c r="H122" s="159" t="s">
        <v>43</v>
      </c>
    </row>
    <row r="123" spans="2:8" ht="15.75" thickBot="1">
      <c r="B123" s="178"/>
      <c r="C123" s="5">
        <v>1</v>
      </c>
      <c r="D123" s="5">
        <v>2</v>
      </c>
      <c r="E123" s="5">
        <v>3</v>
      </c>
      <c r="F123" s="5">
        <v>4</v>
      </c>
      <c r="G123" s="5">
        <v>5</v>
      </c>
      <c r="H123" s="160"/>
    </row>
    <row r="124" spans="2:8" ht="15.75" thickBot="1">
      <c r="B124" s="6" t="s">
        <v>44</v>
      </c>
      <c r="C124" s="5"/>
      <c r="D124" s="5"/>
      <c r="E124" s="5"/>
      <c r="F124" s="5"/>
      <c r="G124" s="5"/>
      <c r="H124" s="160"/>
    </row>
    <row r="125" spans="2:8" ht="15.75" thickBot="1">
      <c r="B125" s="6" t="s">
        <v>45</v>
      </c>
      <c r="C125" s="18"/>
      <c r="D125" s="18"/>
      <c r="E125" s="18"/>
      <c r="F125" s="18"/>
      <c r="G125" s="18"/>
      <c r="H125" s="23">
        <f>(F126+G127)/2</f>
        <v>4.5</v>
      </c>
    </row>
    <row r="126" spans="2:8" ht="15.75" thickBot="1">
      <c r="B126" s="149" t="s">
        <v>46</v>
      </c>
      <c r="C126" s="160"/>
      <c r="D126" s="160"/>
      <c r="E126" s="160"/>
      <c r="F126" s="160">
        <v>4</v>
      </c>
      <c r="G126" s="160"/>
      <c r="H126" s="160"/>
    </row>
    <row r="127" spans="2:8" ht="60.75" thickBot="1">
      <c r="B127" s="149" t="s">
        <v>47</v>
      </c>
      <c r="C127" s="160"/>
      <c r="D127" s="160"/>
      <c r="E127" s="160"/>
      <c r="F127" s="160"/>
      <c r="G127" s="160">
        <v>5</v>
      </c>
      <c r="H127" s="160"/>
    </row>
    <row r="128" spans="2:8" ht="15.75" thickBot="1">
      <c r="B128" s="6" t="s">
        <v>48</v>
      </c>
      <c r="C128" s="19"/>
      <c r="D128" s="19"/>
      <c r="E128" s="19"/>
      <c r="F128" s="19"/>
      <c r="G128" s="19"/>
      <c r="H128" s="25">
        <f>SUM(G129+F130+G131+F132+F133)/5</f>
        <v>4.4000000000000004</v>
      </c>
    </row>
    <row r="129" spans="2:8" ht="15.75" thickBot="1">
      <c r="B129" s="149" t="s">
        <v>49</v>
      </c>
      <c r="C129" s="160"/>
      <c r="D129" s="160"/>
      <c r="E129" s="160"/>
      <c r="F129" s="160"/>
      <c r="G129" s="15">
        <v>5</v>
      </c>
      <c r="H129" s="160"/>
    </row>
    <row r="130" spans="2:8" ht="30.75" thickBot="1">
      <c r="B130" s="149" t="s">
        <v>50</v>
      </c>
      <c r="C130" s="160"/>
      <c r="D130" s="160"/>
      <c r="E130" s="160"/>
      <c r="F130" s="160">
        <v>4</v>
      </c>
      <c r="G130" s="160"/>
      <c r="H130" s="160"/>
    </row>
    <row r="131" spans="2:8" ht="15.75" thickBot="1">
      <c r="B131" s="149" t="s">
        <v>51</v>
      </c>
      <c r="C131" s="160"/>
      <c r="D131" s="160"/>
      <c r="E131" s="160"/>
      <c r="F131" s="160"/>
      <c r="G131" s="160">
        <v>5</v>
      </c>
      <c r="H131" s="160"/>
    </row>
    <row r="132" spans="2:8" ht="45.75" thickBot="1">
      <c r="B132" s="149" t="s">
        <v>52</v>
      </c>
      <c r="C132" s="160"/>
      <c r="D132" s="160"/>
      <c r="E132" s="160"/>
      <c r="F132" s="160">
        <v>4</v>
      </c>
      <c r="G132" s="160"/>
      <c r="H132" s="160"/>
    </row>
    <row r="133" spans="2:8" ht="30.75" thickBot="1">
      <c r="B133" s="149" t="s">
        <v>53</v>
      </c>
      <c r="C133" s="160"/>
      <c r="D133" s="160"/>
      <c r="E133" s="160"/>
      <c r="F133" s="160">
        <v>4</v>
      </c>
      <c r="G133" s="160"/>
      <c r="H133" s="160"/>
    </row>
    <row r="134" spans="2:8" ht="15.75" thickBot="1">
      <c r="B134" s="6" t="s">
        <v>54</v>
      </c>
      <c r="C134" s="17"/>
      <c r="D134" s="17"/>
      <c r="E134" s="17"/>
      <c r="F134" s="17"/>
      <c r="G134" s="17"/>
      <c r="H134" s="25">
        <f>(G135+G136)/2</f>
        <v>5</v>
      </c>
    </row>
    <row r="135" spans="2:8" ht="15.75" thickBot="1">
      <c r="B135" s="149" t="s">
        <v>55</v>
      </c>
      <c r="C135" s="160"/>
      <c r="D135" s="160"/>
      <c r="E135" s="160"/>
      <c r="F135" s="160"/>
      <c r="G135" s="160">
        <v>5</v>
      </c>
      <c r="H135" s="160"/>
    </row>
    <row r="136" spans="2:8" ht="30.75" thickBot="1">
      <c r="B136" s="149" t="s">
        <v>56</v>
      </c>
      <c r="C136" s="160"/>
      <c r="D136" s="160"/>
      <c r="E136" s="160"/>
      <c r="F136" s="160"/>
      <c r="G136" s="160">
        <v>5</v>
      </c>
      <c r="H136" s="160"/>
    </row>
    <row r="137" spans="2:8" ht="15.75" thickBot="1">
      <c r="B137" s="6" t="s">
        <v>57</v>
      </c>
      <c r="C137" s="160"/>
      <c r="D137" s="160"/>
      <c r="E137" s="160"/>
      <c r="F137" s="160"/>
      <c r="G137" s="160"/>
      <c r="H137" s="24">
        <f>(G138+F139+G140+G141)/4</f>
        <v>4.75</v>
      </c>
    </row>
    <row r="138" spans="2:8" ht="30.75" thickBot="1">
      <c r="B138" s="149" t="s">
        <v>58</v>
      </c>
      <c r="C138" s="160"/>
      <c r="D138" s="160"/>
      <c r="E138" s="160"/>
      <c r="F138" s="160"/>
      <c r="G138" s="160">
        <v>5</v>
      </c>
      <c r="H138" s="160"/>
    </row>
    <row r="139" spans="2:8" ht="30.75" thickBot="1">
      <c r="B139" s="149" t="s">
        <v>59</v>
      </c>
      <c r="C139" s="160"/>
      <c r="D139" s="160"/>
      <c r="E139" s="160"/>
      <c r="F139" s="160">
        <v>4</v>
      </c>
      <c r="G139" s="160"/>
      <c r="H139" s="160"/>
    </row>
    <row r="140" spans="2:8" ht="30.75" thickBot="1">
      <c r="B140" s="149" t="s">
        <v>60</v>
      </c>
      <c r="C140" s="22"/>
      <c r="D140" s="160"/>
      <c r="E140" s="160"/>
      <c r="F140" s="160"/>
      <c r="G140" s="160">
        <v>5</v>
      </c>
      <c r="H140" s="160"/>
    </row>
    <row r="141" spans="2:8" ht="15.75" thickBot="1">
      <c r="B141" s="149" t="s">
        <v>61</v>
      </c>
      <c r="C141" s="160"/>
      <c r="D141" s="160"/>
      <c r="E141" s="160"/>
      <c r="F141" s="160"/>
      <c r="G141" s="160">
        <v>5</v>
      </c>
      <c r="H141" s="160"/>
    </row>
    <row r="142" spans="2:8" ht="15.75" thickBot="1">
      <c r="B142" s="6" t="s">
        <v>62</v>
      </c>
      <c r="C142" s="21"/>
      <c r="D142" s="21"/>
      <c r="E142" s="21"/>
      <c r="F142" s="21"/>
      <c r="G142" s="21"/>
      <c r="H142" s="26">
        <f>(F143+G144+G145)/3</f>
        <v>4.666666666666667</v>
      </c>
    </row>
    <row r="143" spans="2:8" ht="30.75" thickBot="1">
      <c r="B143" s="149" t="s">
        <v>63</v>
      </c>
      <c r="C143" s="149"/>
      <c r="D143" s="149"/>
      <c r="E143" s="149"/>
      <c r="F143" s="149">
        <v>4</v>
      </c>
      <c r="G143" s="149"/>
      <c r="H143" s="160"/>
    </row>
    <row r="144" spans="2:8" ht="31.5" customHeight="1" thickBot="1">
      <c r="B144" s="8" t="s">
        <v>64</v>
      </c>
      <c r="C144" s="160"/>
      <c r="D144" s="160"/>
      <c r="E144" s="160"/>
      <c r="F144" s="160"/>
      <c r="G144" s="160">
        <v>5</v>
      </c>
      <c r="H144" s="160"/>
    </row>
    <row r="145" spans="2:8" ht="30.75" thickBot="1">
      <c r="B145" s="149" t="s">
        <v>65</v>
      </c>
      <c r="C145" s="149"/>
      <c r="D145" s="149"/>
      <c r="E145" s="149"/>
      <c r="F145" s="149"/>
      <c r="G145" s="149">
        <v>5</v>
      </c>
      <c r="H145" s="160"/>
    </row>
    <row r="146" spans="2:8" ht="15.75" thickBot="1">
      <c r="B146" s="6" t="s">
        <v>66</v>
      </c>
      <c r="C146" s="160"/>
      <c r="D146" s="160"/>
      <c r="E146" s="160"/>
      <c r="F146" s="160"/>
      <c r="G146" s="160"/>
      <c r="H146" s="23">
        <f>(G147+G148)/2</f>
        <v>5</v>
      </c>
    </row>
    <row r="147" spans="2:8" ht="30.75" thickBot="1">
      <c r="B147" s="149" t="s">
        <v>67</v>
      </c>
      <c r="C147" s="160"/>
      <c r="D147" s="160"/>
      <c r="E147" s="160"/>
      <c r="F147" s="160"/>
      <c r="G147" s="160">
        <v>5</v>
      </c>
      <c r="H147" s="160"/>
    </row>
    <row r="148" spans="2:8" ht="30.75" thickBot="1">
      <c r="B148" s="149" t="s">
        <v>68</v>
      </c>
      <c r="C148" s="160"/>
      <c r="D148" s="160"/>
      <c r="E148" s="160"/>
      <c r="F148" s="160"/>
      <c r="G148" s="15">
        <v>5</v>
      </c>
      <c r="H148" s="160"/>
    </row>
    <row r="149" spans="2:8" ht="15.75" thickBot="1">
      <c r="B149" s="6" t="s">
        <v>69</v>
      </c>
      <c r="C149" s="160"/>
      <c r="D149" s="160"/>
      <c r="E149" s="160"/>
      <c r="F149" s="160"/>
      <c r="G149" s="160"/>
      <c r="H149" s="160"/>
    </row>
    <row r="150" spans="2:8" ht="15.75" thickBot="1">
      <c r="B150" s="6" t="s">
        <v>70</v>
      </c>
      <c r="C150" s="160"/>
      <c r="D150" s="160"/>
      <c r="E150" s="160"/>
      <c r="F150" s="160"/>
      <c r="G150" s="160"/>
      <c r="H150" s="23">
        <f>(G151+E152)/2</f>
        <v>4</v>
      </c>
    </row>
    <row r="151" spans="2:8" ht="30.75" thickBot="1">
      <c r="B151" s="149" t="s">
        <v>71</v>
      </c>
      <c r="C151" s="160"/>
      <c r="D151" s="160"/>
      <c r="E151" s="160"/>
      <c r="F151" s="160"/>
      <c r="G151" s="160">
        <v>5</v>
      </c>
      <c r="H151" s="160"/>
    </row>
    <row r="152" spans="2:8" ht="30.75" thickBot="1">
      <c r="B152" s="149" t="s">
        <v>72</v>
      </c>
      <c r="C152" s="160"/>
      <c r="D152" s="160"/>
      <c r="E152" s="160">
        <v>3</v>
      </c>
      <c r="F152" s="160"/>
      <c r="G152" s="160"/>
      <c r="H152" s="160"/>
    </row>
    <row r="153" spans="2:8" ht="15.75" thickBot="1">
      <c r="B153" s="6" t="s">
        <v>73</v>
      </c>
      <c r="C153" s="160"/>
      <c r="D153" s="160"/>
      <c r="E153" s="160"/>
      <c r="F153" s="160"/>
      <c r="G153" s="160"/>
      <c r="H153" s="24">
        <f>(E154+F155+E156)/3</f>
        <v>3.3333333333333335</v>
      </c>
    </row>
    <row r="154" spans="2:8" ht="30.75" thickBot="1">
      <c r="B154" s="149" t="s">
        <v>74</v>
      </c>
      <c r="C154" s="160"/>
      <c r="D154" s="160"/>
      <c r="E154" s="160">
        <v>3</v>
      </c>
      <c r="F154" s="160"/>
      <c r="G154" s="160"/>
      <c r="H154" s="160"/>
    </row>
    <row r="155" spans="2:8" ht="30.75" thickBot="1">
      <c r="B155" s="149" t="s">
        <v>75</v>
      </c>
      <c r="C155" s="160"/>
      <c r="D155" s="160"/>
      <c r="E155" s="160"/>
      <c r="F155" s="160">
        <v>4</v>
      </c>
      <c r="G155" s="160"/>
      <c r="H155" s="160"/>
    </row>
    <row r="156" spans="2:8" ht="30.75" thickBot="1">
      <c r="B156" s="149" t="s">
        <v>76</v>
      </c>
      <c r="C156" s="160"/>
      <c r="D156" s="160"/>
      <c r="E156" s="160">
        <v>3</v>
      </c>
      <c r="F156" s="160"/>
      <c r="G156" s="160"/>
      <c r="H156" s="160"/>
    </row>
    <row r="157" spans="2:8" ht="15.75" thickBot="1">
      <c r="B157" s="6" t="s">
        <v>102</v>
      </c>
      <c r="C157" s="160"/>
      <c r="D157" s="160"/>
      <c r="E157" s="160"/>
      <c r="F157" s="160"/>
      <c r="G157" s="160"/>
      <c r="H157" s="24">
        <f>(H153+H150+H146+H142+H137+H134+H128+H125)/8</f>
        <v>4.4562499999999998</v>
      </c>
    </row>
    <row r="158" spans="2:8" ht="15.75" thickBot="1">
      <c r="B158" s="6"/>
      <c r="C158" s="160"/>
      <c r="D158" s="160"/>
      <c r="E158" s="160"/>
      <c r="F158" s="160"/>
      <c r="G158" s="160"/>
      <c r="H158" s="160"/>
    </row>
    <row r="159" spans="2:8" ht="15.75" thickBot="1">
      <c r="B159" s="177" t="s">
        <v>78</v>
      </c>
      <c r="C159" s="28"/>
      <c r="D159" s="28"/>
    </row>
    <row r="160" spans="2:8" ht="15.75" customHeight="1" thickBot="1">
      <c r="B160" s="178"/>
      <c r="C160" s="170" t="s">
        <v>79</v>
      </c>
      <c r="D160" s="170" t="s">
        <v>80</v>
      </c>
    </row>
    <row r="161" spans="2:4" ht="15.75" thickBot="1">
      <c r="B161" s="4"/>
      <c r="C161" s="7" t="s">
        <v>81</v>
      </c>
      <c r="D161" s="5"/>
    </row>
    <row r="162" spans="2:4">
      <c r="B162" s="4" t="s">
        <v>82</v>
      </c>
    </row>
    <row r="163" spans="2:4">
      <c r="B163" s="4"/>
    </row>
    <row r="164" spans="2:4">
      <c r="B164" s="27" t="s">
        <v>100</v>
      </c>
    </row>
    <row r="165" spans="2:4" ht="15.75" thickBot="1">
      <c r="B165" s="4"/>
    </row>
    <row r="166" spans="2:4" ht="15.75" thickBot="1">
      <c r="B166" s="7" t="s">
        <v>84</v>
      </c>
    </row>
    <row r="167" spans="2:4" ht="15.75" thickBot="1">
      <c r="B167" s="149"/>
    </row>
    <row r="168" spans="2:4">
      <c r="B168" s="4"/>
    </row>
    <row r="169" spans="2:4">
      <c r="B169" s="4"/>
    </row>
    <row r="170" spans="2:4">
      <c r="B170" s="4" t="s">
        <v>85</v>
      </c>
    </row>
    <row r="171" spans="2:4" ht="15.75" thickBot="1">
      <c r="B171" s="4" t="s">
        <v>86</v>
      </c>
    </row>
    <row r="172" spans="2:4" ht="15.75" thickBot="1">
      <c r="B172" s="7" t="s">
        <v>87</v>
      </c>
    </row>
    <row r="173" spans="2:4" ht="15.75" thickBot="1">
      <c r="B173" s="149"/>
    </row>
    <row r="174" spans="2:4" ht="15.75" thickBot="1">
      <c r="B174" s="4"/>
    </row>
    <row r="175" spans="2:4" ht="15.75" thickBot="1">
      <c r="B175" s="7" t="s">
        <v>88</v>
      </c>
    </row>
    <row r="176" spans="2:4" ht="15.75" thickBot="1">
      <c r="B176" s="149"/>
    </row>
    <row r="177" spans="1:5" ht="15.75" thickBot="1">
      <c r="B177" s="4"/>
    </row>
    <row r="178" spans="1:5" ht="15.75" thickBot="1">
      <c r="B178" s="7" t="s">
        <v>89</v>
      </c>
    </row>
    <row r="179" spans="1:5" ht="15.75" thickBot="1">
      <c r="B179" s="149" t="s">
        <v>90</v>
      </c>
      <c r="C179" s="170" t="s">
        <v>79</v>
      </c>
      <c r="D179" s="170" t="s">
        <v>80</v>
      </c>
      <c r="E179" s="170" t="s">
        <v>91</v>
      </c>
    </row>
    <row r="180" spans="1:5" ht="15.75" thickBot="1">
      <c r="B180" s="149" t="s">
        <v>92</v>
      </c>
      <c r="C180" s="160"/>
      <c r="D180" s="160"/>
      <c r="E180" s="160"/>
    </row>
    <row r="181" spans="1:5" ht="15.75" thickBot="1">
      <c r="B181" s="149" t="s">
        <v>93</v>
      </c>
      <c r="C181" s="5" t="s">
        <v>81</v>
      </c>
      <c r="D181" s="160"/>
      <c r="E181" s="160"/>
    </row>
    <row r="182" spans="1:5" ht="15.75" thickBot="1">
      <c r="B182" s="149" t="s">
        <v>94</v>
      </c>
      <c r="C182" s="160"/>
      <c r="D182" s="160"/>
      <c r="E182" s="160"/>
    </row>
    <row r="183" spans="1:5" ht="15.75" thickBot="1">
      <c r="B183" s="149" t="s">
        <v>95</v>
      </c>
      <c r="C183" s="160"/>
      <c r="D183" s="160"/>
      <c r="E183" s="160"/>
    </row>
    <row r="184" spans="1:5">
      <c r="B184" s="4"/>
    </row>
    <row r="185" spans="1:5" ht="15.75" thickBot="1"/>
    <row r="186" spans="1:5" ht="30.75" thickBot="1">
      <c r="B186" s="8" t="s">
        <v>96</v>
      </c>
      <c r="C186" s="159" t="s">
        <v>97</v>
      </c>
      <c r="D186" s="159" t="s">
        <v>98</v>
      </c>
    </row>
    <row r="187" spans="1:5" ht="15.75" thickBot="1"/>
    <row r="188" spans="1:5">
      <c r="B188" s="179"/>
      <c r="C188" s="1" t="s">
        <v>1</v>
      </c>
      <c r="D188" s="158" t="s">
        <v>2</v>
      </c>
    </row>
    <row r="189" spans="1:5" ht="45">
      <c r="A189">
        <v>3</v>
      </c>
      <c r="B189" s="180"/>
      <c r="C189" s="2" t="s">
        <v>3</v>
      </c>
      <c r="D189" s="152" t="s">
        <v>4</v>
      </c>
    </row>
    <row r="190" spans="1:5">
      <c r="B190" s="180"/>
      <c r="C190" s="2"/>
      <c r="D190" s="152" t="s">
        <v>5</v>
      </c>
    </row>
    <row r="191" spans="1:5" ht="30" customHeight="1" thickBot="1">
      <c r="B191" s="180"/>
      <c r="C191" s="45"/>
      <c r="D191" s="152" t="s">
        <v>6</v>
      </c>
    </row>
    <row r="192" spans="1:5" ht="18.75" customHeight="1">
      <c r="B192" s="153" t="s">
        <v>7</v>
      </c>
      <c r="C192" s="154" t="s">
        <v>8</v>
      </c>
      <c r="D192" s="155"/>
    </row>
    <row r="193" spans="2:4">
      <c r="B193" s="143" t="s">
        <v>103</v>
      </c>
      <c r="C193" s="144" t="s">
        <v>104</v>
      </c>
      <c r="D193" s="145"/>
    </row>
    <row r="194" spans="2:4">
      <c r="B194" s="47" t="s">
        <v>105</v>
      </c>
      <c r="C194" s="46">
        <v>1036765098</v>
      </c>
      <c r="D194" s="145"/>
    </row>
    <row r="195" spans="2:4">
      <c r="B195" s="47" t="s">
        <v>13</v>
      </c>
      <c r="C195" s="46" t="s">
        <v>14</v>
      </c>
      <c r="D195" s="145"/>
    </row>
    <row r="196" spans="2:4">
      <c r="B196" s="143" t="s">
        <v>15</v>
      </c>
      <c r="C196" s="144" t="s">
        <v>106</v>
      </c>
      <c r="D196" s="145"/>
    </row>
    <row r="197" spans="2:4">
      <c r="B197" s="143" t="s">
        <v>107</v>
      </c>
      <c r="C197" s="144" t="s">
        <v>18</v>
      </c>
      <c r="D197" s="145"/>
    </row>
    <row r="198" spans="2:4">
      <c r="B198" s="143" t="s">
        <v>108</v>
      </c>
      <c r="C198" s="144" t="s">
        <v>20</v>
      </c>
      <c r="D198" s="145"/>
    </row>
    <row r="199" spans="2:4" ht="15.75" thickBot="1">
      <c r="B199" s="146" t="s">
        <v>109</v>
      </c>
      <c r="C199" s="147" t="s">
        <v>22</v>
      </c>
      <c r="D199" s="148"/>
    </row>
    <row r="200" spans="2:4" ht="31.5" customHeight="1" thickBot="1">
      <c r="B200" s="190" t="s">
        <v>23</v>
      </c>
      <c r="C200" s="191"/>
      <c r="D200" s="192"/>
    </row>
    <row r="201" spans="2:4">
      <c r="B201" s="184" t="s">
        <v>24</v>
      </c>
      <c r="C201" s="185"/>
      <c r="D201" s="186"/>
    </row>
    <row r="202" spans="2:4" ht="32.25" customHeight="1">
      <c r="B202" s="171" t="s">
        <v>25</v>
      </c>
      <c r="C202" s="172"/>
      <c r="D202" s="173"/>
    </row>
    <row r="203" spans="2:4">
      <c r="B203" s="171" t="s">
        <v>26</v>
      </c>
      <c r="C203" s="172"/>
      <c r="D203" s="173"/>
    </row>
    <row r="204" spans="2:4" ht="15" customHeight="1">
      <c r="B204" s="171" t="s">
        <v>27</v>
      </c>
      <c r="C204" s="172"/>
      <c r="D204" s="173"/>
    </row>
    <row r="205" spans="2:4" ht="30" customHeight="1">
      <c r="B205" s="171" t="s">
        <v>28</v>
      </c>
      <c r="C205" s="172"/>
      <c r="D205" s="173"/>
    </row>
    <row r="206" spans="2:4" ht="15" customHeight="1">
      <c r="B206" s="171" t="s">
        <v>29</v>
      </c>
      <c r="C206" s="172"/>
      <c r="D206" s="173"/>
    </row>
    <row r="207" spans="2:4" ht="15" customHeight="1">
      <c r="B207" s="171" t="s">
        <v>30</v>
      </c>
      <c r="C207" s="172"/>
      <c r="D207" s="173"/>
    </row>
    <row r="208" spans="2:4" ht="15" customHeight="1">
      <c r="B208" s="171" t="s">
        <v>31</v>
      </c>
      <c r="C208" s="172"/>
      <c r="D208" s="173"/>
    </row>
    <row r="209" spans="2:8" ht="15" customHeight="1">
      <c r="B209" s="171" t="s">
        <v>32</v>
      </c>
      <c r="C209" s="172"/>
      <c r="D209" s="173"/>
    </row>
    <row r="210" spans="2:8" ht="15" customHeight="1">
      <c r="B210" s="171" t="s">
        <v>33</v>
      </c>
      <c r="C210" s="172"/>
      <c r="D210" s="173"/>
    </row>
    <row r="211" spans="2:8" ht="15" customHeight="1">
      <c r="B211" s="171" t="s">
        <v>34</v>
      </c>
      <c r="C211" s="172"/>
      <c r="D211" s="173"/>
    </row>
    <row r="212" spans="2:8" ht="30.75" customHeight="1">
      <c r="B212" s="171" t="s">
        <v>35</v>
      </c>
      <c r="C212" s="172"/>
      <c r="D212" s="173"/>
    </row>
    <row r="213" spans="2:8" ht="15" customHeight="1" thickBot="1">
      <c r="B213" s="174" t="s">
        <v>36</v>
      </c>
      <c r="C213" s="175"/>
      <c r="D213" s="176"/>
    </row>
    <row r="214" spans="2:8" ht="15" customHeight="1" thickBot="1">
      <c r="B214" s="4"/>
    </row>
    <row r="215" spans="2:8" ht="15.75" customHeight="1" thickBot="1">
      <c r="B215" s="177" t="s">
        <v>37</v>
      </c>
      <c r="C215" s="159" t="s">
        <v>38</v>
      </c>
      <c r="D215" s="159" t="s">
        <v>39</v>
      </c>
      <c r="E215" s="159" t="s">
        <v>40</v>
      </c>
      <c r="F215" s="159" t="s">
        <v>41</v>
      </c>
      <c r="G215" s="159" t="s">
        <v>42</v>
      </c>
      <c r="H215" s="159" t="s">
        <v>43</v>
      </c>
    </row>
    <row r="216" spans="2:8" ht="15.75" thickBot="1">
      <c r="B216" s="178"/>
      <c r="C216" s="5">
        <v>1</v>
      </c>
      <c r="D216" s="5">
        <v>2</v>
      </c>
      <c r="E216" s="5">
        <v>3</v>
      </c>
      <c r="F216" s="5">
        <v>4</v>
      </c>
      <c r="G216" s="5">
        <v>5</v>
      </c>
      <c r="H216" s="160"/>
    </row>
    <row r="217" spans="2:8" ht="15.75" thickBot="1">
      <c r="B217" s="6" t="s">
        <v>44</v>
      </c>
      <c r="C217" s="5"/>
      <c r="D217" s="5"/>
      <c r="E217" s="5"/>
      <c r="F217" s="5"/>
      <c r="G217" s="5"/>
      <c r="H217" s="160"/>
    </row>
    <row r="218" spans="2:8" ht="15.75" thickBot="1">
      <c r="B218" s="6" t="s">
        <v>45</v>
      </c>
      <c r="C218" s="18"/>
      <c r="D218" s="18"/>
      <c r="E218" s="18"/>
      <c r="F218" s="18"/>
      <c r="G218" s="18"/>
      <c r="H218" s="23">
        <f>(G219+G220)/2</f>
        <v>5</v>
      </c>
    </row>
    <row r="219" spans="2:8" ht="15.75" thickBot="1">
      <c r="B219" s="149" t="s">
        <v>46</v>
      </c>
      <c r="C219" s="160"/>
      <c r="D219" s="160"/>
      <c r="E219" s="160"/>
      <c r="F219" s="160"/>
      <c r="G219" s="160">
        <v>5</v>
      </c>
      <c r="H219" s="160"/>
    </row>
    <row r="220" spans="2:8" ht="60.75" thickBot="1">
      <c r="B220" s="149" t="s">
        <v>47</v>
      </c>
      <c r="C220" s="160"/>
      <c r="D220" s="160"/>
      <c r="E220" s="160"/>
      <c r="F220" s="160"/>
      <c r="G220" s="160">
        <v>5</v>
      </c>
      <c r="H220" s="160"/>
    </row>
    <row r="221" spans="2:8" ht="15.75" thickBot="1">
      <c r="B221" s="6" t="s">
        <v>48</v>
      </c>
      <c r="C221" s="19"/>
      <c r="D221" s="19"/>
      <c r="E221" s="19"/>
      <c r="F221" s="19"/>
      <c r="G221" s="19"/>
      <c r="H221" s="24">
        <f>SUM(G222+F223+G224+F225+F226)/5</f>
        <v>4.5999999999999996</v>
      </c>
    </row>
    <row r="222" spans="2:8" ht="15.75" thickBot="1">
      <c r="B222" s="149" t="s">
        <v>49</v>
      </c>
      <c r="C222" s="160"/>
      <c r="D222" s="160"/>
      <c r="E222" s="160"/>
      <c r="F222" s="160"/>
      <c r="G222" s="15">
        <v>5</v>
      </c>
      <c r="H222" s="160"/>
    </row>
    <row r="223" spans="2:8" ht="30.75" thickBot="1">
      <c r="B223" s="149" t="s">
        <v>50</v>
      </c>
      <c r="C223" s="160"/>
      <c r="D223" s="160"/>
      <c r="E223" s="160"/>
      <c r="F223" s="160">
        <v>5</v>
      </c>
      <c r="G223" s="160"/>
      <c r="H223" s="160"/>
    </row>
    <row r="224" spans="2:8" ht="15.75" thickBot="1">
      <c r="B224" s="149" t="s">
        <v>51</v>
      </c>
      <c r="C224" s="160"/>
      <c r="D224" s="160"/>
      <c r="E224" s="160"/>
      <c r="F224" s="160"/>
      <c r="G224" s="160">
        <v>5</v>
      </c>
      <c r="H224" s="160"/>
    </row>
    <row r="225" spans="2:8" ht="45.75" thickBot="1">
      <c r="B225" s="149" t="s">
        <v>52</v>
      </c>
      <c r="C225" s="160"/>
      <c r="D225" s="160"/>
      <c r="E225" s="160"/>
      <c r="F225" s="160">
        <v>4</v>
      </c>
      <c r="G225" s="160"/>
      <c r="H225" s="160"/>
    </row>
    <row r="226" spans="2:8" ht="30.75" thickBot="1">
      <c r="B226" s="149" t="s">
        <v>53</v>
      </c>
      <c r="C226" s="160"/>
      <c r="D226" s="160"/>
      <c r="E226" s="160"/>
      <c r="F226" s="160">
        <v>4</v>
      </c>
      <c r="G226" s="160"/>
      <c r="H226" s="160"/>
    </row>
    <row r="227" spans="2:8" ht="15.75" thickBot="1">
      <c r="B227" s="6" t="s">
        <v>54</v>
      </c>
      <c r="C227" s="17"/>
      <c r="D227" s="17"/>
      <c r="E227" s="17"/>
      <c r="F227" s="17"/>
      <c r="G227" s="17"/>
      <c r="H227" s="25">
        <f>(G228+E229)/2</f>
        <v>4</v>
      </c>
    </row>
    <row r="228" spans="2:8" ht="15.75" thickBot="1">
      <c r="B228" s="149" t="s">
        <v>55</v>
      </c>
      <c r="C228" s="160"/>
      <c r="D228" s="160"/>
      <c r="E228" s="160"/>
      <c r="F228" s="160"/>
      <c r="G228" s="160">
        <v>5</v>
      </c>
      <c r="H228" s="160"/>
    </row>
    <row r="229" spans="2:8" ht="30.75" thickBot="1">
      <c r="B229" s="149" t="s">
        <v>56</v>
      </c>
      <c r="C229" s="160"/>
      <c r="D229" s="160"/>
      <c r="E229" s="160">
        <v>3</v>
      </c>
      <c r="F229" s="160"/>
      <c r="G229" s="160"/>
      <c r="H229" s="160"/>
    </row>
    <row r="230" spans="2:8" ht="15.75" thickBot="1">
      <c r="B230" s="6" t="s">
        <v>57</v>
      </c>
      <c r="C230" s="160"/>
      <c r="D230" s="160"/>
      <c r="E230" s="160"/>
      <c r="F230" s="160"/>
      <c r="G230" s="160"/>
      <c r="H230" s="25">
        <f>(G231+G232+G233+G234)/4</f>
        <v>5</v>
      </c>
    </row>
    <row r="231" spans="2:8" ht="30.75" thickBot="1">
      <c r="B231" s="149" t="s">
        <v>58</v>
      </c>
      <c r="C231" s="160"/>
      <c r="D231" s="160"/>
      <c r="E231" s="160"/>
      <c r="F231" s="160"/>
      <c r="G231" s="160">
        <v>5</v>
      </c>
      <c r="H231" s="160"/>
    </row>
    <row r="232" spans="2:8" ht="30.75" thickBot="1">
      <c r="B232" s="149" t="s">
        <v>59</v>
      </c>
      <c r="C232" s="160"/>
      <c r="D232" s="160"/>
      <c r="E232" s="160"/>
      <c r="F232" s="160"/>
      <c r="G232" s="160">
        <v>5</v>
      </c>
      <c r="H232" s="160"/>
    </row>
    <row r="233" spans="2:8" ht="30.75" thickBot="1">
      <c r="B233" s="149" t="s">
        <v>60</v>
      </c>
      <c r="C233" s="22"/>
      <c r="D233" s="160"/>
      <c r="E233" s="160"/>
      <c r="F233" s="160"/>
      <c r="G233" s="160">
        <v>5</v>
      </c>
      <c r="H233" s="160"/>
    </row>
    <row r="234" spans="2:8" ht="15.75" thickBot="1">
      <c r="B234" s="149" t="s">
        <v>61</v>
      </c>
      <c r="C234" s="160"/>
      <c r="D234" s="160"/>
      <c r="E234" s="160"/>
      <c r="F234" s="160"/>
      <c r="G234" s="160">
        <v>5</v>
      </c>
      <c r="H234" s="160"/>
    </row>
    <row r="235" spans="2:8" ht="15.75" thickBot="1">
      <c r="B235" s="6" t="s">
        <v>62</v>
      </c>
      <c r="C235" s="21"/>
      <c r="D235" s="21"/>
      <c r="E235" s="21"/>
      <c r="F235" s="21"/>
      <c r="G235" s="21"/>
      <c r="H235" s="26">
        <f>(D236+E237+E238)/3</f>
        <v>2.6666666666666665</v>
      </c>
    </row>
    <row r="236" spans="2:8" ht="30.75" thickBot="1">
      <c r="B236" s="149" t="s">
        <v>63</v>
      </c>
      <c r="C236" s="149"/>
      <c r="D236" s="149">
        <v>2</v>
      </c>
      <c r="E236" s="149"/>
      <c r="F236" s="149"/>
      <c r="G236" s="149"/>
      <c r="H236" s="160"/>
    </row>
    <row r="237" spans="2:8" ht="30.75" thickBot="1">
      <c r="B237" s="8" t="s">
        <v>64</v>
      </c>
      <c r="C237" s="160"/>
      <c r="D237" s="160"/>
      <c r="E237" s="160">
        <v>3</v>
      </c>
      <c r="F237" s="160"/>
      <c r="G237" s="160"/>
      <c r="H237" s="160"/>
    </row>
    <row r="238" spans="2:8" ht="30.75" thickBot="1">
      <c r="B238" s="149" t="s">
        <v>65</v>
      </c>
      <c r="C238" s="149"/>
      <c r="D238" s="149"/>
      <c r="E238" s="149">
        <v>3</v>
      </c>
      <c r="F238" s="149"/>
      <c r="G238" s="149"/>
      <c r="H238" s="160"/>
    </row>
    <row r="239" spans="2:8" ht="15.75" thickBot="1">
      <c r="B239" s="6" t="s">
        <v>66</v>
      </c>
      <c r="C239" s="160"/>
      <c r="D239" s="160"/>
      <c r="E239" s="160"/>
      <c r="F239" s="160"/>
      <c r="G239" s="160"/>
      <c r="H239" s="23">
        <f>(E240+F241)/2</f>
        <v>3.5</v>
      </c>
    </row>
    <row r="240" spans="2:8" ht="29.25" customHeight="1" thickBot="1">
      <c r="B240" s="149" t="s">
        <v>67</v>
      </c>
      <c r="C240" s="160"/>
      <c r="D240" s="160"/>
      <c r="E240" s="160">
        <v>3</v>
      </c>
      <c r="F240" s="160"/>
      <c r="G240" s="160"/>
      <c r="H240" s="160"/>
    </row>
    <row r="241" spans="2:8" ht="30.75" thickBot="1">
      <c r="B241" s="149" t="s">
        <v>68</v>
      </c>
      <c r="C241" s="160"/>
      <c r="D241" s="160"/>
      <c r="E241" s="160"/>
      <c r="F241" s="160">
        <v>4</v>
      </c>
      <c r="G241" s="15"/>
      <c r="H241" s="160"/>
    </row>
    <row r="242" spans="2:8" ht="15.75" thickBot="1">
      <c r="B242" s="6" t="s">
        <v>69</v>
      </c>
      <c r="C242" s="160"/>
      <c r="D242" s="160"/>
      <c r="E242" s="160"/>
      <c r="F242" s="160"/>
      <c r="G242" s="160"/>
      <c r="H242" s="160"/>
    </row>
    <row r="243" spans="2:8" ht="15.75" thickBot="1">
      <c r="B243" s="6" t="s">
        <v>70</v>
      </c>
      <c r="C243" s="160"/>
      <c r="D243" s="160"/>
      <c r="E243" s="160"/>
      <c r="F243" s="160"/>
      <c r="G243" s="160"/>
      <c r="H243" s="23">
        <f>(F244+C245)/2</f>
        <v>2.5</v>
      </c>
    </row>
    <row r="244" spans="2:8" ht="30.75" thickBot="1">
      <c r="B244" s="149" t="s">
        <v>71</v>
      </c>
      <c r="C244" s="160"/>
      <c r="D244" s="160"/>
      <c r="E244" s="160"/>
      <c r="F244" s="160">
        <v>4</v>
      </c>
      <c r="G244" s="160"/>
      <c r="H244" s="160"/>
    </row>
    <row r="245" spans="2:8" ht="30.75" thickBot="1">
      <c r="B245" s="149" t="s">
        <v>72</v>
      </c>
      <c r="C245" s="160">
        <v>1</v>
      </c>
      <c r="D245" s="160"/>
      <c r="E245" s="160"/>
      <c r="F245" s="160"/>
      <c r="G245" s="160"/>
      <c r="H245" s="160"/>
    </row>
    <row r="246" spans="2:8" ht="15.75" thickBot="1">
      <c r="B246" s="6" t="s">
        <v>73</v>
      </c>
      <c r="C246" s="160"/>
      <c r="D246" s="160"/>
      <c r="E246" s="160"/>
      <c r="F246" s="160"/>
      <c r="G246" s="160"/>
      <c r="H246" s="24">
        <f>(F247+E248+G249)/3</f>
        <v>4</v>
      </c>
    </row>
    <row r="247" spans="2:8" ht="30.75" thickBot="1">
      <c r="B247" s="149" t="s">
        <v>74</v>
      </c>
      <c r="C247" s="160"/>
      <c r="D247" s="160"/>
      <c r="E247" s="160"/>
      <c r="F247" s="160">
        <v>4</v>
      </c>
      <c r="G247" s="160"/>
      <c r="H247" s="160"/>
    </row>
    <row r="248" spans="2:8" ht="30.75" thickBot="1">
      <c r="B248" s="149" t="s">
        <v>75</v>
      </c>
      <c r="C248" s="160"/>
      <c r="D248" s="160"/>
      <c r="E248" s="160">
        <v>3</v>
      </c>
      <c r="F248" s="160"/>
      <c r="G248" s="160"/>
      <c r="H248" s="160"/>
    </row>
    <row r="249" spans="2:8" ht="30.75" thickBot="1">
      <c r="B249" s="149" t="s">
        <v>76</v>
      </c>
      <c r="C249" s="160"/>
      <c r="D249" s="160"/>
      <c r="E249" s="160"/>
      <c r="F249" s="160"/>
      <c r="G249" s="160">
        <v>5</v>
      </c>
      <c r="H249" s="160"/>
    </row>
    <row r="250" spans="2:8" ht="15.75" thickBot="1">
      <c r="B250" s="6" t="s">
        <v>102</v>
      </c>
      <c r="C250" s="160"/>
      <c r="D250" s="160"/>
      <c r="E250" s="160"/>
      <c r="F250" s="160"/>
      <c r="G250" s="160"/>
      <c r="H250" s="24">
        <f>(H246+H243+H239+H235+H230+H227+H221+H218)/8</f>
        <v>3.9083333333333332</v>
      </c>
    </row>
    <row r="251" spans="2:8" ht="15.75" thickBot="1">
      <c r="B251" s="6"/>
      <c r="C251" s="160"/>
      <c r="D251" s="160"/>
      <c r="E251" s="160"/>
      <c r="F251" s="160"/>
      <c r="G251" s="160"/>
      <c r="H251" s="160"/>
    </row>
    <row r="252" spans="2:8" ht="15.75" thickBot="1">
      <c r="B252" s="177" t="s">
        <v>78</v>
      </c>
      <c r="C252" s="28"/>
      <c r="D252" s="28"/>
    </row>
    <row r="253" spans="2:8" ht="15.75" thickBot="1">
      <c r="B253" s="178"/>
      <c r="C253" s="170" t="s">
        <v>79</v>
      </c>
      <c r="D253" s="170" t="s">
        <v>80</v>
      </c>
    </row>
    <row r="254" spans="2:8" ht="15.75" thickBot="1">
      <c r="B254" s="4"/>
      <c r="C254" s="7"/>
      <c r="D254" s="5" t="s">
        <v>81</v>
      </c>
    </row>
    <row r="255" spans="2:8">
      <c r="B255" s="4" t="s">
        <v>82</v>
      </c>
    </row>
    <row r="256" spans="2:8" ht="15.75" customHeight="1">
      <c r="B256" s="29" t="s">
        <v>104</v>
      </c>
    </row>
    <row r="257" spans="2:5">
      <c r="B257" s="27"/>
    </row>
    <row r="258" spans="2:5" ht="15.75" thickBot="1">
      <c r="B258" s="4"/>
    </row>
    <row r="259" spans="2:5" ht="15.75" thickBot="1">
      <c r="B259" s="7" t="s">
        <v>84</v>
      </c>
    </row>
    <row r="260" spans="2:5" ht="15.75" thickBot="1">
      <c r="B260" s="149"/>
    </row>
    <row r="261" spans="2:5">
      <c r="B261" s="4"/>
    </row>
    <row r="262" spans="2:5">
      <c r="B262" s="4"/>
    </row>
    <row r="263" spans="2:5">
      <c r="B263" s="4" t="s">
        <v>85</v>
      </c>
    </row>
    <row r="264" spans="2:5" ht="15.75" thickBot="1">
      <c r="B264" s="4" t="s">
        <v>86</v>
      </c>
    </row>
    <row r="265" spans="2:5" ht="15.75" thickBot="1">
      <c r="B265" s="7" t="s">
        <v>87</v>
      </c>
    </row>
    <row r="266" spans="2:5" ht="15.75" thickBot="1">
      <c r="B266" s="149"/>
    </row>
    <row r="267" spans="2:5" ht="15.75" thickBot="1">
      <c r="B267" s="4"/>
    </row>
    <row r="268" spans="2:5" ht="15.75" thickBot="1">
      <c r="B268" s="7" t="s">
        <v>88</v>
      </c>
    </row>
    <row r="269" spans="2:5" ht="15.75" thickBot="1">
      <c r="B269" s="149"/>
    </row>
    <row r="270" spans="2:5" ht="15.75" thickBot="1">
      <c r="B270" s="4"/>
    </row>
    <row r="271" spans="2:5" ht="15.75" thickBot="1">
      <c r="B271" s="7" t="s">
        <v>89</v>
      </c>
    </row>
    <row r="272" spans="2:5" ht="15.75" thickBot="1">
      <c r="B272" s="149" t="s">
        <v>90</v>
      </c>
      <c r="C272" s="170" t="s">
        <v>79</v>
      </c>
      <c r="D272" s="170" t="s">
        <v>80</v>
      </c>
      <c r="E272" s="170" t="s">
        <v>91</v>
      </c>
    </row>
    <row r="273" spans="1:5" ht="15.75" thickBot="1">
      <c r="B273" s="149" t="s">
        <v>92</v>
      </c>
      <c r="C273" s="160"/>
      <c r="D273" s="160"/>
      <c r="E273" s="160"/>
    </row>
    <row r="274" spans="1:5" ht="15.75" thickBot="1">
      <c r="B274" s="149" t="s">
        <v>93</v>
      </c>
      <c r="C274" s="5"/>
      <c r="D274" s="160"/>
      <c r="E274" s="160"/>
    </row>
    <row r="275" spans="1:5" ht="15.75" thickBot="1">
      <c r="B275" s="149" t="s">
        <v>94</v>
      </c>
      <c r="C275" s="160"/>
      <c r="D275" s="160"/>
      <c r="E275" s="160"/>
    </row>
    <row r="276" spans="1:5" ht="15.75" thickBot="1">
      <c r="B276" s="149" t="s">
        <v>95</v>
      </c>
      <c r="C276" s="5" t="s">
        <v>81</v>
      </c>
      <c r="D276" s="160"/>
      <c r="E276" s="160"/>
    </row>
    <row r="277" spans="1:5">
      <c r="B277" s="4"/>
    </row>
    <row r="278" spans="1:5" ht="15.75" thickBot="1"/>
    <row r="279" spans="1:5" ht="30.75" thickBot="1">
      <c r="B279" s="8" t="s">
        <v>96</v>
      </c>
      <c r="C279" s="159" t="s">
        <v>97</v>
      </c>
      <c r="D279" s="159" t="s">
        <v>98</v>
      </c>
    </row>
    <row r="280" spans="1:5" ht="15.75" thickBot="1"/>
    <row r="281" spans="1:5">
      <c r="B281" s="179"/>
      <c r="C281" s="1" t="s">
        <v>1</v>
      </c>
      <c r="D281" s="158" t="s">
        <v>2</v>
      </c>
    </row>
    <row r="282" spans="1:5" ht="45">
      <c r="A282">
        <v>4</v>
      </c>
      <c r="B282" s="180"/>
      <c r="C282" s="2" t="s">
        <v>3</v>
      </c>
      <c r="D282" s="152" t="s">
        <v>4</v>
      </c>
    </row>
    <row r="283" spans="1:5">
      <c r="B283" s="180"/>
      <c r="C283" s="2"/>
      <c r="D283" s="152" t="s">
        <v>5</v>
      </c>
    </row>
    <row r="284" spans="1:5" ht="15.75" thickBot="1">
      <c r="B284" s="180"/>
      <c r="C284" s="45"/>
      <c r="D284" s="152" t="s">
        <v>6</v>
      </c>
    </row>
    <row r="285" spans="1:5">
      <c r="B285" s="153" t="s">
        <v>7</v>
      </c>
      <c r="C285" s="154" t="s">
        <v>110</v>
      </c>
      <c r="D285" s="155"/>
    </row>
    <row r="286" spans="1:5" ht="19.5" customHeight="1">
      <c r="B286" s="143" t="s">
        <v>103</v>
      </c>
      <c r="C286" s="144" t="s">
        <v>111</v>
      </c>
      <c r="D286" s="145"/>
    </row>
    <row r="287" spans="1:5" ht="15.75" customHeight="1">
      <c r="B287" s="47" t="s">
        <v>105</v>
      </c>
      <c r="C287" s="46">
        <v>89987564</v>
      </c>
      <c r="D287" s="145"/>
    </row>
    <row r="288" spans="1:5" ht="15.75" customHeight="1">
      <c r="B288" s="47" t="s">
        <v>13</v>
      </c>
      <c r="C288" s="46" t="s">
        <v>14</v>
      </c>
      <c r="D288" s="145"/>
    </row>
    <row r="289" spans="2:4">
      <c r="B289" s="143" t="s">
        <v>15</v>
      </c>
      <c r="C289" s="144" t="s">
        <v>112</v>
      </c>
      <c r="D289" s="145"/>
    </row>
    <row r="290" spans="2:4">
      <c r="B290" s="143" t="s">
        <v>107</v>
      </c>
      <c r="C290" s="144" t="s">
        <v>18</v>
      </c>
      <c r="D290" s="145"/>
    </row>
    <row r="291" spans="2:4">
      <c r="B291" s="143" t="s">
        <v>108</v>
      </c>
      <c r="C291" s="144" t="s">
        <v>20</v>
      </c>
      <c r="D291" s="145"/>
    </row>
    <row r="292" spans="2:4" ht="15.75" thickBot="1">
      <c r="B292" s="48" t="s">
        <v>109</v>
      </c>
      <c r="C292" s="49" t="s">
        <v>22</v>
      </c>
      <c r="D292" s="50"/>
    </row>
    <row r="293" spans="2:4" ht="32.25" customHeight="1">
      <c r="B293" s="187" t="s">
        <v>23</v>
      </c>
      <c r="C293" s="188"/>
      <c r="D293" s="189"/>
    </row>
    <row r="294" spans="2:4">
      <c r="B294" s="172" t="s">
        <v>24</v>
      </c>
      <c r="C294" s="172"/>
      <c r="D294" s="172"/>
    </row>
    <row r="295" spans="2:4" ht="30" customHeight="1">
      <c r="B295" s="172" t="s">
        <v>25</v>
      </c>
      <c r="C295" s="172"/>
      <c r="D295" s="172"/>
    </row>
    <row r="296" spans="2:4">
      <c r="B296" s="172" t="s">
        <v>26</v>
      </c>
      <c r="C296" s="172"/>
      <c r="D296" s="172"/>
    </row>
    <row r="297" spans="2:4" ht="15" customHeight="1">
      <c r="B297" s="172" t="s">
        <v>27</v>
      </c>
      <c r="C297" s="172"/>
      <c r="D297" s="172"/>
    </row>
    <row r="298" spans="2:4" ht="29.25" customHeight="1">
      <c r="B298" s="172" t="s">
        <v>28</v>
      </c>
      <c r="C298" s="172"/>
      <c r="D298" s="172"/>
    </row>
    <row r="299" spans="2:4" ht="15" customHeight="1">
      <c r="B299" s="172" t="s">
        <v>29</v>
      </c>
      <c r="C299" s="172"/>
      <c r="D299" s="172"/>
    </row>
    <row r="300" spans="2:4" ht="15" customHeight="1">
      <c r="B300" s="172" t="s">
        <v>30</v>
      </c>
      <c r="C300" s="172"/>
      <c r="D300" s="172"/>
    </row>
    <row r="301" spans="2:4" ht="15" customHeight="1">
      <c r="B301" s="172" t="s">
        <v>31</v>
      </c>
      <c r="C301" s="172"/>
      <c r="D301" s="172"/>
    </row>
    <row r="302" spans="2:4" ht="15" customHeight="1">
      <c r="B302" s="172" t="s">
        <v>32</v>
      </c>
      <c r="C302" s="172"/>
      <c r="D302" s="172"/>
    </row>
    <row r="303" spans="2:4" ht="15" customHeight="1">
      <c r="B303" s="172" t="s">
        <v>33</v>
      </c>
      <c r="C303" s="172"/>
      <c r="D303" s="172"/>
    </row>
    <row r="304" spans="2:4" ht="15" customHeight="1">
      <c r="B304" s="172" t="s">
        <v>34</v>
      </c>
      <c r="C304" s="172"/>
      <c r="D304" s="172"/>
    </row>
    <row r="305" spans="2:8" ht="30" customHeight="1">
      <c r="B305" s="172" t="s">
        <v>35</v>
      </c>
      <c r="C305" s="172"/>
      <c r="D305" s="172"/>
    </row>
    <row r="306" spans="2:8" ht="15" customHeight="1">
      <c r="B306" s="172" t="s">
        <v>36</v>
      </c>
      <c r="C306" s="172"/>
      <c r="D306" s="172"/>
    </row>
    <row r="307" spans="2:8" ht="15" customHeight="1" thickBot="1">
      <c r="B307" s="4"/>
    </row>
    <row r="308" spans="2:8" ht="15" customHeight="1" thickBot="1">
      <c r="B308" s="177" t="s">
        <v>37</v>
      </c>
      <c r="C308" s="159" t="s">
        <v>38</v>
      </c>
      <c r="D308" s="159" t="s">
        <v>39</v>
      </c>
      <c r="E308" s="159" t="s">
        <v>40</v>
      </c>
      <c r="F308" s="159" t="s">
        <v>41</v>
      </c>
      <c r="G308" s="159" t="s">
        <v>42</v>
      </c>
      <c r="H308" s="159" t="s">
        <v>43</v>
      </c>
    </row>
    <row r="309" spans="2:8" ht="15" customHeight="1" thickBot="1">
      <c r="B309" s="178"/>
      <c r="C309" s="5">
        <v>1</v>
      </c>
      <c r="D309" s="5">
        <v>2</v>
      </c>
      <c r="E309" s="5">
        <v>3</v>
      </c>
      <c r="F309" s="5">
        <v>4</v>
      </c>
      <c r="G309" s="5">
        <v>5</v>
      </c>
      <c r="H309" s="160"/>
    </row>
    <row r="310" spans="2:8" ht="15.75" customHeight="1" thickBot="1">
      <c r="B310" s="6" t="s">
        <v>44</v>
      </c>
      <c r="C310" s="5"/>
      <c r="D310" s="5"/>
      <c r="E310" s="5"/>
      <c r="F310" s="5"/>
      <c r="G310" s="5"/>
      <c r="H310" s="160"/>
    </row>
    <row r="311" spans="2:8" ht="15.75" thickBot="1">
      <c r="B311" s="6" t="s">
        <v>45</v>
      </c>
      <c r="C311" s="18"/>
      <c r="D311" s="18"/>
      <c r="E311" s="18"/>
      <c r="F311" s="18"/>
      <c r="G311" s="18"/>
      <c r="H311" s="23">
        <f>(G312+G313)/2</f>
        <v>5</v>
      </c>
    </row>
    <row r="312" spans="2:8" ht="15.75" thickBot="1">
      <c r="B312" s="149" t="s">
        <v>46</v>
      </c>
      <c r="C312" s="160"/>
      <c r="D312" s="160"/>
      <c r="E312" s="160"/>
      <c r="F312" s="160"/>
      <c r="G312" s="160">
        <v>5</v>
      </c>
      <c r="H312" s="160"/>
    </row>
    <row r="313" spans="2:8" ht="60.75" thickBot="1">
      <c r="B313" s="149" t="s">
        <v>47</v>
      </c>
      <c r="C313" s="160"/>
      <c r="D313" s="160"/>
      <c r="E313" s="160"/>
      <c r="F313" s="160"/>
      <c r="G313" s="160">
        <v>5</v>
      </c>
      <c r="H313" s="160"/>
    </row>
    <row r="314" spans="2:8" ht="15.75" thickBot="1">
      <c r="B314" s="6" t="s">
        <v>48</v>
      </c>
      <c r="C314" s="19"/>
      <c r="D314" s="19"/>
      <c r="E314" s="19"/>
      <c r="F314" s="19"/>
      <c r="G314" s="19"/>
      <c r="H314" s="24">
        <f>SUM(G315+F316+G317+G318+G319)/5</f>
        <v>4.8</v>
      </c>
    </row>
    <row r="315" spans="2:8" ht="15.75" thickBot="1">
      <c r="B315" s="149" t="s">
        <v>49</v>
      </c>
      <c r="C315" s="160"/>
      <c r="D315" s="160"/>
      <c r="E315" s="160"/>
      <c r="F315" s="160"/>
      <c r="G315" s="15">
        <v>5</v>
      </c>
      <c r="H315" s="160"/>
    </row>
    <row r="316" spans="2:8" ht="30.75" thickBot="1">
      <c r="B316" s="149" t="s">
        <v>50</v>
      </c>
      <c r="C316" s="160"/>
      <c r="D316" s="160"/>
      <c r="E316" s="160"/>
      <c r="F316" s="160">
        <v>4</v>
      </c>
      <c r="G316" s="160"/>
      <c r="H316" s="160"/>
    </row>
    <row r="317" spans="2:8" ht="15.75" thickBot="1">
      <c r="B317" s="149" t="s">
        <v>51</v>
      </c>
      <c r="C317" s="160"/>
      <c r="D317" s="160"/>
      <c r="E317" s="160"/>
      <c r="F317" s="160"/>
      <c r="G317" s="160">
        <v>5</v>
      </c>
      <c r="H317" s="160"/>
    </row>
    <row r="318" spans="2:8" ht="45.75" thickBot="1">
      <c r="B318" s="149" t="s">
        <v>52</v>
      </c>
      <c r="C318" s="160"/>
      <c r="D318" s="160"/>
      <c r="E318" s="160"/>
      <c r="F318" s="160"/>
      <c r="G318" s="160">
        <v>5</v>
      </c>
      <c r="H318" s="160"/>
    </row>
    <row r="319" spans="2:8" ht="30.75" thickBot="1">
      <c r="B319" s="149" t="s">
        <v>53</v>
      </c>
      <c r="C319" s="160"/>
      <c r="D319" s="160"/>
      <c r="E319" s="160"/>
      <c r="F319" s="160"/>
      <c r="G319" s="160">
        <v>5</v>
      </c>
      <c r="H319" s="160"/>
    </row>
    <row r="320" spans="2:8" ht="15.75" thickBot="1">
      <c r="B320" s="6" t="s">
        <v>54</v>
      </c>
      <c r="C320" s="17"/>
      <c r="D320" s="17"/>
      <c r="E320" s="17"/>
      <c r="F320" s="17"/>
      <c r="G320" s="17"/>
      <c r="H320" s="25">
        <f>(G321+G322)/2</f>
        <v>5</v>
      </c>
    </row>
    <row r="321" spans="2:8" ht="15.75" thickBot="1">
      <c r="B321" s="149" t="s">
        <v>55</v>
      </c>
      <c r="C321" s="160"/>
      <c r="D321" s="160"/>
      <c r="E321" s="160"/>
      <c r="F321" s="160"/>
      <c r="G321" s="160">
        <v>5</v>
      </c>
      <c r="H321" s="160"/>
    </row>
    <row r="322" spans="2:8" ht="30.75" thickBot="1">
      <c r="B322" s="149" t="s">
        <v>56</v>
      </c>
      <c r="C322" s="160"/>
      <c r="D322" s="160"/>
      <c r="E322" s="160"/>
      <c r="F322" s="160"/>
      <c r="G322" s="160">
        <v>5</v>
      </c>
      <c r="H322" s="160"/>
    </row>
    <row r="323" spans="2:8" ht="15.75" thickBot="1">
      <c r="B323" s="6" t="s">
        <v>57</v>
      </c>
      <c r="C323" s="160"/>
      <c r="D323" s="160"/>
      <c r="E323" s="160"/>
      <c r="F323" s="160"/>
      <c r="G323" s="160"/>
      <c r="H323" s="24">
        <f>(G324+G325+G326+F327)/4</f>
        <v>4.75</v>
      </c>
    </row>
    <row r="324" spans="2:8" ht="30.75" thickBot="1">
      <c r="B324" s="149" t="s">
        <v>58</v>
      </c>
      <c r="C324" s="160"/>
      <c r="D324" s="160"/>
      <c r="E324" s="160"/>
      <c r="F324" s="160"/>
      <c r="G324" s="160">
        <v>5</v>
      </c>
      <c r="H324" s="160"/>
    </row>
    <row r="325" spans="2:8" ht="30.75" thickBot="1">
      <c r="B325" s="149" t="s">
        <v>59</v>
      </c>
      <c r="C325" s="160"/>
      <c r="D325" s="160"/>
      <c r="E325" s="160"/>
      <c r="F325" s="160"/>
      <c r="G325" s="160">
        <v>5</v>
      </c>
      <c r="H325" s="160"/>
    </row>
    <row r="326" spans="2:8" ht="30.75" thickBot="1">
      <c r="B326" s="149" t="s">
        <v>60</v>
      </c>
      <c r="C326" s="22"/>
      <c r="D326" s="160"/>
      <c r="E326" s="160"/>
      <c r="F326" s="160"/>
      <c r="G326" s="160">
        <v>5</v>
      </c>
      <c r="H326" s="160"/>
    </row>
    <row r="327" spans="2:8" ht="15.75" thickBot="1">
      <c r="B327" s="149" t="s">
        <v>61</v>
      </c>
      <c r="C327" s="160"/>
      <c r="D327" s="160"/>
      <c r="E327" s="160"/>
      <c r="F327" s="160">
        <v>4</v>
      </c>
      <c r="G327" s="160"/>
      <c r="H327" s="160"/>
    </row>
    <row r="328" spans="2:8" ht="15.75" thickBot="1">
      <c r="B328" s="6" t="s">
        <v>62</v>
      </c>
      <c r="C328" s="21"/>
      <c r="D328" s="21"/>
      <c r="E328" s="21"/>
      <c r="F328" s="21"/>
      <c r="G328" s="21"/>
      <c r="H328" s="26">
        <f>(G329+E330+G331)/3</f>
        <v>4.333333333333333</v>
      </c>
    </row>
    <row r="329" spans="2:8" ht="30.75" thickBot="1">
      <c r="B329" s="149" t="s">
        <v>63</v>
      </c>
      <c r="C329" s="149"/>
      <c r="D329" s="149"/>
      <c r="E329" s="149"/>
      <c r="F329" s="149"/>
      <c r="G329" s="149">
        <v>5</v>
      </c>
      <c r="H329" s="160"/>
    </row>
    <row r="330" spans="2:8" ht="30.75" thickBot="1">
      <c r="B330" s="8" t="s">
        <v>64</v>
      </c>
      <c r="C330" s="160"/>
      <c r="D330" s="160"/>
      <c r="E330" s="160">
        <v>3</v>
      </c>
      <c r="F330" s="160"/>
      <c r="G330" s="160"/>
      <c r="H330" s="160"/>
    </row>
    <row r="331" spans="2:8" ht="30.75" thickBot="1">
      <c r="B331" s="149" t="s">
        <v>65</v>
      </c>
      <c r="C331" s="149"/>
      <c r="D331" s="149"/>
      <c r="E331" s="149"/>
      <c r="F331" s="149"/>
      <c r="G331" s="149">
        <v>5</v>
      </c>
      <c r="H331" s="160"/>
    </row>
    <row r="332" spans="2:8" ht="15.75" thickBot="1">
      <c r="B332" s="6" t="s">
        <v>66</v>
      </c>
      <c r="C332" s="160"/>
      <c r="D332" s="160"/>
      <c r="E332" s="160"/>
      <c r="F332" s="160"/>
      <c r="G332" s="160"/>
      <c r="H332" s="23">
        <f>(F333+G334)/2</f>
        <v>4.5</v>
      </c>
    </row>
    <row r="333" spans="2:8" ht="30.75" thickBot="1">
      <c r="B333" s="149" t="s">
        <v>67</v>
      </c>
      <c r="C333" s="160"/>
      <c r="D333" s="160"/>
      <c r="E333" s="160"/>
      <c r="F333" s="160">
        <v>4</v>
      </c>
      <c r="G333" s="160"/>
      <c r="H333" s="160"/>
    </row>
    <row r="334" spans="2:8" ht="30.75" thickBot="1">
      <c r="B334" s="149" t="s">
        <v>68</v>
      </c>
      <c r="C334" s="160"/>
      <c r="D334" s="160"/>
      <c r="E334" s="160"/>
      <c r="F334" s="160"/>
      <c r="G334" s="15">
        <v>5</v>
      </c>
      <c r="H334" s="160"/>
    </row>
    <row r="335" spans="2:8" ht="15.75" customHeight="1" thickBot="1">
      <c r="B335" s="6" t="s">
        <v>69</v>
      </c>
      <c r="C335" s="160"/>
      <c r="D335" s="160"/>
      <c r="E335" s="160"/>
      <c r="F335" s="160"/>
      <c r="G335" s="160"/>
      <c r="H335" s="160"/>
    </row>
    <row r="336" spans="2:8" ht="15.75" thickBot="1">
      <c r="B336" s="6" t="s">
        <v>70</v>
      </c>
      <c r="C336" s="160"/>
      <c r="D336" s="160"/>
      <c r="E336" s="160"/>
      <c r="F336" s="160"/>
      <c r="G336" s="160"/>
      <c r="H336" s="23">
        <f>(G337+E338)/2</f>
        <v>4</v>
      </c>
    </row>
    <row r="337" spans="2:8" ht="30.75" thickBot="1">
      <c r="B337" s="149" t="s">
        <v>71</v>
      </c>
      <c r="C337" s="160"/>
      <c r="D337" s="160"/>
      <c r="E337" s="160"/>
      <c r="F337" s="160"/>
      <c r="G337" s="160">
        <v>5</v>
      </c>
      <c r="H337" s="160"/>
    </row>
    <row r="338" spans="2:8" ht="30.75" thickBot="1">
      <c r="B338" s="149" t="s">
        <v>72</v>
      </c>
      <c r="C338" s="160"/>
      <c r="D338" s="160"/>
      <c r="E338" s="160">
        <v>3</v>
      </c>
      <c r="F338" s="160"/>
      <c r="G338" s="160"/>
      <c r="H338" s="160"/>
    </row>
    <row r="339" spans="2:8" ht="15.75" thickBot="1">
      <c r="B339" s="6" t="s">
        <v>73</v>
      </c>
      <c r="C339" s="160"/>
      <c r="D339" s="160"/>
      <c r="E339" s="160"/>
      <c r="F339" s="160"/>
      <c r="G339" s="160"/>
      <c r="H339" s="25">
        <f>(G340+G341+G342)/3</f>
        <v>5</v>
      </c>
    </row>
    <row r="340" spans="2:8" ht="30.75" thickBot="1">
      <c r="B340" s="149" t="s">
        <v>74</v>
      </c>
      <c r="C340" s="160"/>
      <c r="D340" s="160"/>
      <c r="E340" s="160"/>
      <c r="F340" s="160"/>
      <c r="G340" s="160">
        <v>5</v>
      </c>
      <c r="H340" s="160"/>
    </row>
    <row r="341" spans="2:8" ht="30.75" thickBot="1">
      <c r="B341" s="149" t="s">
        <v>75</v>
      </c>
      <c r="C341" s="160"/>
      <c r="D341" s="160"/>
      <c r="E341" s="160"/>
      <c r="F341" s="160"/>
      <c r="G341" s="160">
        <v>5</v>
      </c>
      <c r="H341" s="160"/>
    </row>
    <row r="342" spans="2:8" ht="30.75" thickBot="1">
      <c r="B342" s="149" t="s">
        <v>76</v>
      </c>
      <c r="C342" s="160"/>
      <c r="D342" s="160"/>
      <c r="E342" s="160"/>
      <c r="F342" s="160"/>
      <c r="G342" s="160">
        <v>5</v>
      </c>
      <c r="H342" s="160"/>
    </row>
    <row r="343" spans="2:8" ht="15.75" thickBot="1">
      <c r="B343" s="6" t="s">
        <v>102</v>
      </c>
      <c r="C343" s="160"/>
      <c r="D343" s="160"/>
      <c r="E343" s="160"/>
      <c r="F343" s="160"/>
      <c r="G343" s="160"/>
      <c r="H343" s="24">
        <f>(H339+H336+H332+H328+H323+H320+H314+H311)/8</f>
        <v>4.6729166666666666</v>
      </c>
    </row>
    <row r="344" spans="2:8" ht="15.75" thickBot="1">
      <c r="B344" s="6"/>
      <c r="C344" s="160"/>
      <c r="D344" s="160"/>
      <c r="E344" s="160"/>
      <c r="F344" s="160"/>
      <c r="G344" s="160"/>
      <c r="H344" s="160"/>
    </row>
    <row r="345" spans="2:8" ht="15.75" thickBot="1">
      <c r="B345" s="177" t="s">
        <v>78</v>
      </c>
      <c r="C345" s="28"/>
      <c r="D345" s="28"/>
    </row>
    <row r="346" spans="2:8" ht="15.75" thickBot="1">
      <c r="B346" s="178"/>
      <c r="C346" s="170" t="s">
        <v>79</v>
      </c>
      <c r="D346" s="170" t="s">
        <v>80</v>
      </c>
    </row>
    <row r="347" spans="2:8" ht="15.75" thickBot="1">
      <c r="B347" s="4"/>
      <c r="C347" s="7" t="s">
        <v>81</v>
      </c>
      <c r="D347" s="5"/>
    </row>
    <row r="348" spans="2:8">
      <c r="B348" s="4" t="s">
        <v>82</v>
      </c>
    </row>
    <row r="349" spans="2:8">
      <c r="B349" s="4"/>
    </row>
    <row r="350" spans="2:8">
      <c r="B350" s="151" t="s">
        <v>111</v>
      </c>
    </row>
    <row r="351" spans="2:8" ht="15.75" customHeight="1" thickBot="1">
      <c r="B351" s="4"/>
    </row>
    <row r="352" spans="2:8" ht="15.75" thickBot="1">
      <c r="B352" s="7" t="s">
        <v>84</v>
      </c>
    </row>
    <row r="353" spans="2:5" ht="15.75" thickBot="1">
      <c r="B353" s="149"/>
    </row>
    <row r="354" spans="2:5">
      <c r="B354" s="4"/>
    </row>
    <row r="355" spans="2:5">
      <c r="B355" s="4"/>
    </row>
    <row r="356" spans="2:5">
      <c r="B356" s="4" t="s">
        <v>85</v>
      </c>
    </row>
    <row r="357" spans="2:5" ht="15.75" thickBot="1">
      <c r="B357" s="4" t="s">
        <v>86</v>
      </c>
    </row>
    <row r="358" spans="2:5" ht="15.75" thickBot="1">
      <c r="B358" s="7" t="s">
        <v>87</v>
      </c>
    </row>
    <row r="359" spans="2:5" ht="15.75" thickBot="1">
      <c r="B359" s="149"/>
    </row>
    <row r="360" spans="2:5" ht="15.75" thickBot="1">
      <c r="B360" s="4"/>
    </row>
    <row r="361" spans="2:5" ht="15.75" thickBot="1">
      <c r="B361" s="7" t="s">
        <v>88</v>
      </c>
    </row>
    <row r="362" spans="2:5" ht="15.75" thickBot="1">
      <c r="B362" s="149"/>
    </row>
    <row r="363" spans="2:5" ht="15.75" thickBot="1">
      <c r="B363" s="4"/>
    </row>
    <row r="364" spans="2:5" ht="15.75" thickBot="1">
      <c r="B364" s="7" t="s">
        <v>89</v>
      </c>
    </row>
    <row r="365" spans="2:5" ht="15.75" thickBot="1">
      <c r="B365" s="149" t="s">
        <v>90</v>
      </c>
      <c r="C365" s="170" t="s">
        <v>79</v>
      </c>
      <c r="D365" s="170" t="s">
        <v>80</v>
      </c>
      <c r="E365" s="170" t="s">
        <v>91</v>
      </c>
    </row>
    <row r="366" spans="2:5" ht="15.75" thickBot="1">
      <c r="B366" s="149" t="s">
        <v>92</v>
      </c>
      <c r="C366" s="160"/>
      <c r="D366" s="160"/>
      <c r="E366" s="160"/>
    </row>
    <row r="367" spans="2:5" ht="15.75" thickBot="1">
      <c r="B367" s="149" t="s">
        <v>93</v>
      </c>
      <c r="C367" s="5" t="s">
        <v>81</v>
      </c>
      <c r="D367" s="160"/>
      <c r="E367" s="160"/>
    </row>
    <row r="368" spans="2:5" ht="15.75" thickBot="1">
      <c r="B368" s="149" t="s">
        <v>94</v>
      </c>
      <c r="C368" s="160"/>
      <c r="D368" s="160"/>
      <c r="E368" s="160"/>
    </row>
    <row r="369" spans="1:5" ht="15.75" thickBot="1">
      <c r="B369" s="149" t="s">
        <v>95</v>
      </c>
      <c r="C369" s="160"/>
      <c r="D369" s="160"/>
      <c r="E369" s="160"/>
    </row>
    <row r="370" spans="1:5">
      <c r="B370" s="4"/>
    </row>
    <row r="371" spans="1:5" ht="15.75" thickBot="1"/>
    <row r="372" spans="1:5" ht="30.75" thickBot="1">
      <c r="B372" s="8" t="s">
        <v>96</v>
      </c>
      <c r="C372" s="159" t="s">
        <v>97</v>
      </c>
      <c r="D372" s="159" t="s">
        <v>98</v>
      </c>
    </row>
    <row r="373" spans="1:5" ht="15.75" thickBot="1"/>
    <row r="374" spans="1:5">
      <c r="B374" s="179"/>
      <c r="C374" s="1" t="s">
        <v>1</v>
      </c>
      <c r="D374" s="158" t="s">
        <v>2</v>
      </c>
    </row>
    <row r="375" spans="1:5" ht="45">
      <c r="A375">
        <v>5</v>
      </c>
      <c r="B375" s="180"/>
      <c r="C375" s="2" t="s">
        <v>3</v>
      </c>
      <c r="D375" s="152" t="s">
        <v>4</v>
      </c>
    </row>
    <row r="376" spans="1:5">
      <c r="B376" s="180"/>
      <c r="C376" s="2"/>
      <c r="D376" s="152" t="s">
        <v>5</v>
      </c>
    </row>
    <row r="377" spans="1:5" ht="15.75" thickBot="1">
      <c r="B377" s="180"/>
      <c r="C377" s="45"/>
      <c r="D377" s="152" t="s">
        <v>6</v>
      </c>
    </row>
    <row r="378" spans="1:5">
      <c r="B378" s="153" t="s">
        <v>7</v>
      </c>
      <c r="C378" s="154" t="s">
        <v>113</v>
      </c>
      <c r="D378" s="155"/>
    </row>
    <row r="379" spans="1:5">
      <c r="B379" s="143" t="s">
        <v>103</v>
      </c>
      <c r="C379" s="144" t="s">
        <v>114</v>
      </c>
      <c r="D379" s="145"/>
    </row>
    <row r="380" spans="1:5">
      <c r="B380" s="47" t="s">
        <v>105</v>
      </c>
      <c r="C380" s="46">
        <v>30786234</v>
      </c>
      <c r="D380" s="145"/>
    </row>
    <row r="381" spans="1:5">
      <c r="B381" s="47" t="s">
        <v>13</v>
      </c>
      <c r="C381" s="46" t="s">
        <v>14</v>
      </c>
      <c r="D381" s="145"/>
    </row>
    <row r="382" spans="1:5" ht="20.25" customHeight="1">
      <c r="B382" s="143" t="s">
        <v>15</v>
      </c>
      <c r="C382" s="144" t="s">
        <v>115</v>
      </c>
      <c r="D382" s="145"/>
    </row>
    <row r="383" spans="1:5" ht="17.25" customHeight="1">
      <c r="B383" s="143" t="s">
        <v>107</v>
      </c>
      <c r="C383" s="144" t="s">
        <v>18</v>
      </c>
      <c r="D383" s="145"/>
    </row>
    <row r="384" spans="1:5">
      <c r="B384" s="143" t="s">
        <v>108</v>
      </c>
      <c r="C384" s="144" t="s">
        <v>20</v>
      </c>
      <c r="D384" s="145"/>
    </row>
    <row r="385" spans="2:4" ht="15.75" thickBot="1">
      <c r="B385" s="146" t="s">
        <v>109</v>
      </c>
      <c r="C385" s="147" t="s">
        <v>22</v>
      </c>
      <c r="D385" s="148"/>
    </row>
    <row r="386" spans="2:4" ht="33" customHeight="1" thickBot="1">
      <c r="B386" s="190" t="s">
        <v>23</v>
      </c>
      <c r="C386" s="191"/>
      <c r="D386" s="192"/>
    </row>
    <row r="387" spans="2:4">
      <c r="B387" s="184" t="s">
        <v>24</v>
      </c>
      <c r="C387" s="185"/>
      <c r="D387" s="186"/>
    </row>
    <row r="388" spans="2:4" ht="31.5" customHeight="1">
      <c r="B388" s="171" t="s">
        <v>25</v>
      </c>
      <c r="C388" s="172"/>
      <c r="D388" s="173"/>
    </row>
    <row r="389" spans="2:4">
      <c r="B389" s="171" t="s">
        <v>26</v>
      </c>
      <c r="C389" s="172"/>
      <c r="D389" s="173"/>
    </row>
    <row r="390" spans="2:4">
      <c r="B390" s="171" t="s">
        <v>27</v>
      </c>
      <c r="C390" s="172"/>
      <c r="D390" s="173"/>
    </row>
    <row r="391" spans="2:4" ht="30.75" customHeight="1">
      <c r="B391" s="171" t="s">
        <v>28</v>
      </c>
      <c r="C391" s="172"/>
      <c r="D391" s="173"/>
    </row>
    <row r="392" spans="2:4" ht="15" customHeight="1">
      <c r="B392" s="171" t="s">
        <v>29</v>
      </c>
      <c r="C392" s="172"/>
      <c r="D392" s="173"/>
    </row>
    <row r="393" spans="2:4">
      <c r="B393" s="171" t="s">
        <v>30</v>
      </c>
      <c r="C393" s="172"/>
      <c r="D393" s="173"/>
    </row>
    <row r="394" spans="2:4" ht="15" customHeight="1">
      <c r="B394" s="171" t="s">
        <v>31</v>
      </c>
      <c r="C394" s="172"/>
      <c r="D394" s="173"/>
    </row>
    <row r="395" spans="2:4" ht="15" customHeight="1">
      <c r="B395" s="171" t="s">
        <v>32</v>
      </c>
      <c r="C395" s="172"/>
      <c r="D395" s="173"/>
    </row>
    <row r="396" spans="2:4" ht="15" customHeight="1">
      <c r="B396" s="171" t="s">
        <v>33</v>
      </c>
      <c r="C396" s="172"/>
      <c r="D396" s="173"/>
    </row>
    <row r="397" spans="2:4" ht="15" customHeight="1">
      <c r="B397" s="171" t="s">
        <v>34</v>
      </c>
      <c r="C397" s="172"/>
      <c r="D397" s="173"/>
    </row>
    <row r="398" spans="2:4" ht="33.75" customHeight="1">
      <c r="B398" s="171" t="s">
        <v>35</v>
      </c>
      <c r="C398" s="172"/>
      <c r="D398" s="173"/>
    </row>
    <row r="399" spans="2:4" ht="15" customHeight="1" thickBot="1">
      <c r="B399" s="174" t="s">
        <v>36</v>
      </c>
      <c r="C399" s="175"/>
      <c r="D399" s="176"/>
    </row>
    <row r="400" spans="2:4" ht="15" customHeight="1" thickBot="1">
      <c r="B400" s="4"/>
    </row>
    <row r="401" spans="2:8" ht="15" customHeight="1" thickBot="1">
      <c r="B401" s="177" t="s">
        <v>37</v>
      </c>
      <c r="C401" s="159" t="s">
        <v>38</v>
      </c>
      <c r="D401" s="159" t="s">
        <v>39</v>
      </c>
      <c r="E401" s="159" t="s">
        <v>40</v>
      </c>
      <c r="F401" s="159" t="s">
        <v>41</v>
      </c>
      <c r="G401" s="159" t="s">
        <v>42</v>
      </c>
      <c r="H401" s="159" t="s">
        <v>43</v>
      </c>
    </row>
    <row r="402" spans="2:8" ht="15" customHeight="1" thickBot="1">
      <c r="B402" s="178"/>
      <c r="C402" s="5">
        <v>1</v>
      </c>
      <c r="D402" s="5">
        <v>2</v>
      </c>
      <c r="E402" s="5">
        <v>3</v>
      </c>
      <c r="F402" s="5">
        <v>4</v>
      </c>
      <c r="G402" s="5">
        <v>5</v>
      </c>
      <c r="H402" s="160"/>
    </row>
    <row r="403" spans="2:8" ht="15" customHeight="1" thickBot="1">
      <c r="B403" s="6" t="s">
        <v>44</v>
      </c>
      <c r="C403" s="5"/>
      <c r="D403" s="5"/>
      <c r="E403" s="5"/>
      <c r="F403" s="5"/>
      <c r="G403" s="5"/>
      <c r="H403" s="160"/>
    </row>
    <row r="404" spans="2:8" ht="15" customHeight="1" thickBot="1">
      <c r="B404" s="6" t="s">
        <v>45</v>
      </c>
      <c r="C404" s="18"/>
      <c r="D404" s="18"/>
      <c r="E404" s="18"/>
      <c r="F404" s="18"/>
      <c r="G404" s="18"/>
      <c r="H404" s="23">
        <f>(F405+F406)/2</f>
        <v>4</v>
      </c>
    </row>
    <row r="405" spans="2:8" ht="15.75" customHeight="1" thickBot="1">
      <c r="B405" s="149" t="s">
        <v>46</v>
      </c>
      <c r="C405" s="160"/>
      <c r="D405" s="160"/>
      <c r="E405" s="160"/>
      <c r="F405" s="160">
        <v>4</v>
      </c>
      <c r="G405" s="160"/>
      <c r="H405" s="160"/>
    </row>
    <row r="406" spans="2:8" ht="60.75" thickBot="1">
      <c r="B406" s="149" t="s">
        <v>47</v>
      </c>
      <c r="C406" s="160"/>
      <c r="D406" s="160"/>
      <c r="E406" s="160"/>
      <c r="F406" s="160">
        <v>4</v>
      </c>
      <c r="G406" s="160"/>
      <c r="H406" s="160"/>
    </row>
    <row r="407" spans="2:8" ht="15.75" thickBot="1">
      <c r="B407" s="6" t="s">
        <v>48</v>
      </c>
      <c r="C407" s="19"/>
      <c r="D407" s="19"/>
      <c r="E407" s="19"/>
      <c r="F407" s="19"/>
      <c r="G407" s="19"/>
      <c r="H407" s="24">
        <f>SUM(G408+F409+G410+G411+F412)/5</f>
        <v>4.5999999999999996</v>
      </c>
    </row>
    <row r="408" spans="2:8" ht="15.75" thickBot="1">
      <c r="B408" s="149" t="s">
        <v>49</v>
      </c>
      <c r="C408" s="160"/>
      <c r="D408" s="160"/>
      <c r="E408" s="160"/>
      <c r="F408" s="160"/>
      <c r="G408" s="15">
        <v>5</v>
      </c>
      <c r="H408" s="160"/>
    </row>
    <row r="409" spans="2:8" ht="30.75" thickBot="1">
      <c r="B409" s="149" t="s">
        <v>50</v>
      </c>
      <c r="C409" s="160"/>
      <c r="D409" s="160"/>
      <c r="E409" s="160"/>
      <c r="F409" s="160">
        <v>4</v>
      </c>
      <c r="G409" s="160"/>
      <c r="H409" s="160"/>
    </row>
    <row r="410" spans="2:8" ht="15.75" thickBot="1">
      <c r="B410" s="149" t="s">
        <v>51</v>
      </c>
      <c r="C410" s="160"/>
      <c r="D410" s="160"/>
      <c r="E410" s="160"/>
      <c r="F410" s="160"/>
      <c r="G410" s="160">
        <v>5</v>
      </c>
      <c r="H410" s="160"/>
    </row>
    <row r="411" spans="2:8" ht="45.75" thickBot="1">
      <c r="B411" s="149" t="s">
        <v>52</v>
      </c>
      <c r="C411" s="160"/>
      <c r="D411" s="160"/>
      <c r="E411" s="160"/>
      <c r="F411" s="160"/>
      <c r="G411" s="160">
        <v>5</v>
      </c>
      <c r="H411" s="160"/>
    </row>
    <row r="412" spans="2:8" ht="30.75" thickBot="1">
      <c r="B412" s="149" t="s">
        <v>53</v>
      </c>
      <c r="C412" s="160"/>
      <c r="D412" s="160"/>
      <c r="E412" s="160"/>
      <c r="F412" s="160">
        <v>4</v>
      </c>
      <c r="G412" s="160"/>
      <c r="H412" s="160"/>
    </row>
    <row r="413" spans="2:8" ht="15.75" thickBot="1">
      <c r="B413" s="6" t="s">
        <v>54</v>
      </c>
      <c r="C413" s="17"/>
      <c r="D413" s="17"/>
      <c r="E413" s="17"/>
      <c r="F413" s="17"/>
      <c r="G413" s="17"/>
      <c r="H413" s="24">
        <f>(G414+F415)/2</f>
        <v>4.5</v>
      </c>
    </row>
    <row r="414" spans="2:8" ht="15.75" thickBot="1">
      <c r="B414" s="149" t="s">
        <v>55</v>
      </c>
      <c r="C414" s="160"/>
      <c r="D414" s="160"/>
      <c r="E414" s="160"/>
      <c r="F414" s="160"/>
      <c r="G414" s="160">
        <v>5</v>
      </c>
      <c r="H414" s="160"/>
    </row>
    <row r="415" spans="2:8" ht="30.75" thickBot="1">
      <c r="B415" s="149" t="s">
        <v>56</v>
      </c>
      <c r="C415" s="160"/>
      <c r="D415" s="160"/>
      <c r="E415" s="160"/>
      <c r="F415" s="160">
        <v>4</v>
      </c>
      <c r="G415" s="160"/>
      <c r="H415" s="160"/>
    </row>
    <row r="416" spans="2:8" ht="15.75" thickBot="1">
      <c r="B416" s="6" t="s">
        <v>57</v>
      </c>
      <c r="C416" s="160"/>
      <c r="D416" s="160"/>
      <c r="E416" s="160"/>
      <c r="F416" s="160"/>
      <c r="G416" s="160"/>
      <c r="H416" s="24">
        <f>(F417+G418+F419+F420)/4</f>
        <v>4.25</v>
      </c>
    </row>
    <row r="417" spans="2:8" ht="30.75" thickBot="1">
      <c r="B417" s="149" t="s">
        <v>58</v>
      </c>
      <c r="C417" s="160"/>
      <c r="D417" s="160"/>
      <c r="E417" s="160"/>
      <c r="F417" s="160">
        <v>4</v>
      </c>
      <c r="G417" s="160"/>
      <c r="H417" s="160"/>
    </row>
    <row r="418" spans="2:8" ht="30.75" thickBot="1">
      <c r="B418" s="149" t="s">
        <v>59</v>
      </c>
      <c r="C418" s="160"/>
      <c r="D418" s="160"/>
      <c r="E418" s="160"/>
      <c r="F418" s="160"/>
      <c r="G418" s="160">
        <v>5</v>
      </c>
      <c r="H418" s="160"/>
    </row>
    <row r="419" spans="2:8" ht="30.75" thickBot="1">
      <c r="B419" s="149" t="s">
        <v>60</v>
      </c>
      <c r="C419" s="22"/>
      <c r="D419" s="160"/>
      <c r="E419" s="160"/>
      <c r="F419" s="160">
        <v>4</v>
      </c>
      <c r="G419" s="160"/>
      <c r="H419" s="160"/>
    </row>
    <row r="420" spans="2:8" ht="15.75" thickBot="1">
      <c r="B420" s="149" t="s">
        <v>61</v>
      </c>
      <c r="C420" s="160"/>
      <c r="D420" s="160"/>
      <c r="E420" s="160"/>
      <c r="F420" s="160">
        <v>4</v>
      </c>
      <c r="G420" s="160"/>
      <c r="H420" s="160"/>
    </row>
    <row r="421" spans="2:8" ht="15.75" thickBot="1">
      <c r="B421" s="6" t="s">
        <v>62</v>
      </c>
      <c r="C421" s="21"/>
      <c r="D421" s="21"/>
      <c r="E421" s="21"/>
      <c r="F421" s="21"/>
      <c r="G421" s="21"/>
      <c r="H421" s="26">
        <f>(G422+F423+G424)/3</f>
        <v>4.666666666666667</v>
      </c>
    </row>
    <row r="422" spans="2:8" ht="30.75" thickBot="1">
      <c r="B422" s="149" t="s">
        <v>63</v>
      </c>
      <c r="C422" s="149"/>
      <c r="D422" s="149"/>
      <c r="E422" s="149"/>
      <c r="F422" s="149"/>
      <c r="G422" s="149">
        <v>5</v>
      </c>
      <c r="H422" s="160"/>
    </row>
    <row r="423" spans="2:8" ht="30.75" thickBot="1">
      <c r="B423" s="8" t="s">
        <v>64</v>
      </c>
      <c r="C423" s="160"/>
      <c r="D423" s="160"/>
      <c r="E423" s="160"/>
      <c r="F423" s="160">
        <v>4</v>
      </c>
      <c r="G423" s="160"/>
      <c r="H423" s="160"/>
    </row>
    <row r="424" spans="2:8" ht="30.75" thickBot="1">
      <c r="B424" s="149" t="s">
        <v>65</v>
      </c>
      <c r="C424" s="149"/>
      <c r="D424" s="149"/>
      <c r="E424" s="149"/>
      <c r="F424" s="149"/>
      <c r="G424" s="149">
        <v>5</v>
      </c>
      <c r="H424" s="160"/>
    </row>
    <row r="425" spans="2:8" ht="15.75" thickBot="1">
      <c r="B425" s="6" t="s">
        <v>66</v>
      </c>
      <c r="C425" s="160"/>
      <c r="D425" s="160"/>
      <c r="E425" s="160"/>
      <c r="F425" s="160"/>
      <c r="G425" s="160"/>
      <c r="H425" s="23">
        <f>(F426+G427)/2</f>
        <v>4.5</v>
      </c>
    </row>
    <row r="426" spans="2:8" ht="30.75" thickBot="1">
      <c r="B426" s="149" t="s">
        <v>67</v>
      </c>
      <c r="C426" s="160"/>
      <c r="D426" s="160"/>
      <c r="E426" s="160"/>
      <c r="F426" s="160">
        <v>4</v>
      </c>
      <c r="G426" s="160"/>
      <c r="H426" s="160"/>
    </row>
    <row r="427" spans="2:8" ht="30.75" thickBot="1">
      <c r="B427" s="149" t="s">
        <v>68</v>
      </c>
      <c r="C427" s="160"/>
      <c r="D427" s="160"/>
      <c r="E427" s="160"/>
      <c r="F427" s="160"/>
      <c r="G427" s="15">
        <v>5</v>
      </c>
      <c r="H427" s="160"/>
    </row>
    <row r="428" spans="2:8" ht="15.75" thickBot="1">
      <c r="B428" s="6" t="s">
        <v>69</v>
      </c>
      <c r="C428" s="160"/>
      <c r="D428" s="160"/>
      <c r="E428" s="160"/>
      <c r="F428" s="160"/>
      <c r="G428" s="160"/>
      <c r="H428" s="160"/>
    </row>
    <row r="429" spans="2:8" ht="15.75" thickBot="1">
      <c r="B429" s="6" t="s">
        <v>70</v>
      </c>
      <c r="C429" s="160"/>
      <c r="D429" s="160"/>
      <c r="E429" s="160"/>
      <c r="F429" s="160"/>
      <c r="G429" s="160"/>
      <c r="H429" s="23">
        <f>(G430+F431)/2</f>
        <v>4.5</v>
      </c>
    </row>
    <row r="430" spans="2:8" ht="30.75" customHeight="1" thickBot="1">
      <c r="B430" s="149" t="s">
        <v>71</v>
      </c>
      <c r="C430" s="160"/>
      <c r="D430" s="160"/>
      <c r="E430" s="160"/>
      <c r="F430" s="160"/>
      <c r="G430" s="160">
        <v>5</v>
      </c>
      <c r="H430" s="160"/>
    </row>
    <row r="431" spans="2:8" ht="30.75" thickBot="1">
      <c r="B431" s="149" t="s">
        <v>72</v>
      </c>
      <c r="C431" s="160"/>
      <c r="D431" s="160"/>
      <c r="E431" s="160"/>
      <c r="F431" s="160">
        <v>4</v>
      </c>
      <c r="G431" s="160"/>
      <c r="H431" s="160"/>
    </row>
    <row r="432" spans="2:8" ht="15.75" thickBot="1">
      <c r="B432" s="6" t="s">
        <v>73</v>
      </c>
      <c r="C432" s="160"/>
      <c r="D432" s="160"/>
      <c r="E432" s="160"/>
      <c r="F432" s="160"/>
      <c r="G432" s="160"/>
      <c r="H432" s="24">
        <f>(F433+G434+F435)/3</f>
        <v>4.333333333333333</v>
      </c>
    </row>
    <row r="433" spans="2:8" ht="30.75" thickBot="1">
      <c r="B433" s="149" t="s">
        <v>74</v>
      </c>
      <c r="C433" s="160"/>
      <c r="D433" s="160"/>
      <c r="E433" s="160"/>
      <c r="F433" s="160">
        <v>4</v>
      </c>
      <c r="G433" s="160"/>
      <c r="H433" s="160"/>
    </row>
    <row r="434" spans="2:8" ht="30.75" thickBot="1">
      <c r="B434" s="149" t="s">
        <v>75</v>
      </c>
      <c r="C434" s="160"/>
      <c r="D434" s="160"/>
      <c r="E434" s="160"/>
      <c r="F434" s="160"/>
      <c r="G434" s="160">
        <v>5</v>
      </c>
      <c r="H434" s="160"/>
    </row>
    <row r="435" spans="2:8" ht="30.75" thickBot="1">
      <c r="B435" s="149" t="s">
        <v>76</v>
      </c>
      <c r="C435" s="160"/>
      <c r="D435" s="160"/>
      <c r="E435" s="160"/>
      <c r="F435" s="160">
        <v>4</v>
      </c>
      <c r="G435" s="160"/>
      <c r="H435" s="160"/>
    </row>
    <row r="436" spans="2:8" ht="15.75" thickBot="1">
      <c r="B436" s="6" t="s">
        <v>102</v>
      </c>
      <c r="C436" s="160"/>
      <c r="D436" s="160"/>
      <c r="E436" s="160"/>
      <c r="F436" s="160"/>
      <c r="G436" s="160"/>
      <c r="H436" s="24">
        <f>(H432+H429+H425+H421+H416+H413+H407+H404)/8</f>
        <v>4.4187500000000002</v>
      </c>
    </row>
    <row r="437" spans="2:8" ht="15.75" thickBot="1">
      <c r="B437" s="6"/>
      <c r="C437" s="160"/>
      <c r="D437" s="160"/>
      <c r="E437" s="160"/>
      <c r="F437" s="160"/>
      <c r="G437" s="160"/>
      <c r="H437" s="160"/>
    </row>
    <row r="438" spans="2:8" ht="15.75" thickBot="1">
      <c r="B438" s="177" t="s">
        <v>78</v>
      </c>
      <c r="C438" s="28"/>
      <c r="D438" s="28"/>
    </row>
    <row r="439" spans="2:8" ht="15.75" thickBot="1">
      <c r="B439" s="178"/>
      <c r="C439" s="170" t="s">
        <v>79</v>
      </c>
      <c r="D439" s="170" t="s">
        <v>80</v>
      </c>
    </row>
    <row r="440" spans="2:8" ht="15.75" thickBot="1">
      <c r="B440" s="4"/>
      <c r="C440" s="7" t="s">
        <v>81</v>
      </c>
      <c r="D440" s="5"/>
    </row>
    <row r="441" spans="2:8">
      <c r="B441" s="4" t="s">
        <v>82</v>
      </c>
    </row>
    <row r="442" spans="2:8">
      <c r="B442" s="4"/>
    </row>
    <row r="443" spans="2:8">
      <c r="B443" s="27" t="s">
        <v>116</v>
      </c>
    </row>
    <row r="444" spans="2:8" ht="15.75" thickBot="1">
      <c r="B444" s="4"/>
    </row>
    <row r="445" spans="2:8" ht="15.75" thickBot="1">
      <c r="B445" s="7" t="s">
        <v>84</v>
      </c>
    </row>
    <row r="446" spans="2:8" ht="15.75" customHeight="1" thickBot="1">
      <c r="B446" s="149"/>
    </row>
    <row r="447" spans="2:8">
      <c r="B447" s="4"/>
    </row>
    <row r="448" spans="2:8">
      <c r="B448" s="4"/>
    </row>
    <row r="449" spans="2:5">
      <c r="B449" s="4" t="s">
        <v>85</v>
      </c>
    </row>
    <row r="450" spans="2:5" ht="15.75" thickBot="1">
      <c r="B450" s="4" t="s">
        <v>86</v>
      </c>
    </row>
    <row r="451" spans="2:5" ht="15.75" thickBot="1">
      <c r="B451" s="7" t="s">
        <v>87</v>
      </c>
    </row>
    <row r="452" spans="2:5" ht="15.75" thickBot="1">
      <c r="B452" s="149"/>
    </row>
    <row r="453" spans="2:5" ht="15.75" thickBot="1">
      <c r="B453" s="4"/>
    </row>
    <row r="454" spans="2:5" ht="15.75" thickBot="1">
      <c r="B454" s="7" t="s">
        <v>88</v>
      </c>
    </row>
    <row r="455" spans="2:5" ht="15.75" thickBot="1">
      <c r="B455" s="149"/>
    </row>
    <row r="456" spans="2:5" ht="15.75" thickBot="1">
      <c r="B456" s="4"/>
    </row>
    <row r="457" spans="2:5" ht="15.75" thickBot="1">
      <c r="B457" s="7" t="s">
        <v>89</v>
      </c>
    </row>
    <row r="458" spans="2:5" ht="15.75" thickBot="1">
      <c r="B458" s="149" t="s">
        <v>90</v>
      </c>
      <c r="C458" s="170" t="s">
        <v>79</v>
      </c>
      <c r="D458" s="170" t="s">
        <v>80</v>
      </c>
      <c r="E458" s="170" t="s">
        <v>91</v>
      </c>
    </row>
    <row r="459" spans="2:5" ht="15.75" thickBot="1">
      <c r="B459" s="149" t="s">
        <v>92</v>
      </c>
      <c r="C459" s="160"/>
      <c r="D459" s="160"/>
      <c r="E459" s="160"/>
    </row>
    <row r="460" spans="2:5" ht="15.75" thickBot="1">
      <c r="B460" s="149" t="s">
        <v>93</v>
      </c>
      <c r="C460" s="5" t="s">
        <v>81</v>
      </c>
      <c r="D460" s="160"/>
      <c r="E460" s="160"/>
    </row>
    <row r="461" spans="2:5" ht="15.75" thickBot="1">
      <c r="B461" s="149" t="s">
        <v>94</v>
      </c>
      <c r="C461" s="160"/>
      <c r="D461" s="160"/>
      <c r="E461" s="160"/>
    </row>
    <row r="462" spans="2:5" ht="15.75" thickBot="1">
      <c r="B462" s="149" t="s">
        <v>95</v>
      </c>
      <c r="C462" s="160"/>
      <c r="D462" s="160"/>
      <c r="E462" s="160"/>
    </row>
    <row r="463" spans="2:5">
      <c r="B463" s="4"/>
    </row>
    <row r="464" spans="2:5" ht="15.75" thickBot="1"/>
    <row r="465" spans="1:4" ht="30.75" thickBot="1">
      <c r="B465" s="8" t="s">
        <v>96</v>
      </c>
      <c r="C465" s="159" t="s">
        <v>97</v>
      </c>
      <c r="D465" s="159" t="s">
        <v>98</v>
      </c>
    </row>
    <row r="466" spans="1:4" ht="15.75" thickBot="1"/>
    <row r="467" spans="1:4">
      <c r="B467" s="179"/>
      <c r="C467" s="1" t="s">
        <v>1</v>
      </c>
      <c r="D467" s="158" t="s">
        <v>2</v>
      </c>
    </row>
    <row r="468" spans="1:4" ht="45">
      <c r="A468">
        <v>6</v>
      </c>
      <c r="B468" s="180"/>
      <c r="C468" s="2" t="s">
        <v>3</v>
      </c>
      <c r="D468" s="152" t="s">
        <v>4</v>
      </c>
    </row>
    <row r="469" spans="1:4">
      <c r="B469" s="180"/>
      <c r="C469" s="2"/>
      <c r="D469" s="152" t="s">
        <v>5</v>
      </c>
    </row>
    <row r="470" spans="1:4" ht="15.75" thickBot="1">
      <c r="B470" s="180"/>
      <c r="C470" s="45"/>
      <c r="D470" s="152" t="s">
        <v>6</v>
      </c>
    </row>
    <row r="471" spans="1:4">
      <c r="B471" s="153" t="s">
        <v>7</v>
      </c>
      <c r="C471" s="154" t="s">
        <v>113</v>
      </c>
      <c r="D471" s="155"/>
    </row>
    <row r="472" spans="1:4">
      <c r="B472" s="143" t="s">
        <v>103</v>
      </c>
      <c r="C472" s="144" t="s">
        <v>117</v>
      </c>
      <c r="D472" s="145"/>
    </row>
    <row r="473" spans="1:4">
      <c r="B473" s="47" t="s">
        <v>105</v>
      </c>
      <c r="C473" s="46">
        <v>1110873386</v>
      </c>
      <c r="D473" s="145"/>
    </row>
    <row r="474" spans="1:4">
      <c r="B474" s="47" t="s">
        <v>13</v>
      </c>
      <c r="C474" s="46" t="s">
        <v>14</v>
      </c>
      <c r="D474" s="145"/>
    </row>
    <row r="475" spans="1:4">
      <c r="B475" s="143" t="s">
        <v>15</v>
      </c>
      <c r="C475" s="144" t="s">
        <v>118</v>
      </c>
      <c r="D475" s="145"/>
    </row>
    <row r="476" spans="1:4">
      <c r="B476" s="143" t="s">
        <v>107</v>
      </c>
      <c r="C476" s="144" t="s">
        <v>18</v>
      </c>
      <c r="D476" s="145"/>
    </row>
    <row r="477" spans="1:4" ht="18" customHeight="1">
      <c r="B477" s="143" t="s">
        <v>108</v>
      </c>
      <c r="C477" s="144" t="s">
        <v>20</v>
      </c>
      <c r="D477" s="145"/>
    </row>
    <row r="478" spans="1:4" ht="15.75" customHeight="1" thickBot="1">
      <c r="B478" s="48" t="s">
        <v>109</v>
      </c>
      <c r="C478" s="49" t="s">
        <v>22</v>
      </c>
      <c r="D478" s="50"/>
    </row>
    <row r="479" spans="1:4" ht="29.25" customHeight="1">
      <c r="B479" s="184" t="s">
        <v>23</v>
      </c>
      <c r="C479" s="185"/>
      <c r="D479" s="186"/>
    </row>
    <row r="480" spans="1:4">
      <c r="B480" s="171" t="s">
        <v>24</v>
      </c>
      <c r="C480" s="172"/>
      <c r="D480" s="173"/>
    </row>
    <row r="481" spans="2:8" ht="31.5" customHeight="1">
      <c r="B481" s="171" t="s">
        <v>25</v>
      </c>
      <c r="C481" s="172"/>
      <c r="D481" s="173"/>
    </row>
    <row r="482" spans="2:8">
      <c r="B482" s="171" t="s">
        <v>26</v>
      </c>
      <c r="C482" s="172"/>
      <c r="D482" s="173"/>
    </row>
    <row r="483" spans="2:8">
      <c r="B483" s="171" t="s">
        <v>27</v>
      </c>
      <c r="C483" s="172"/>
      <c r="D483" s="173"/>
    </row>
    <row r="484" spans="2:8" ht="30.75" customHeight="1">
      <c r="B484" s="171" t="s">
        <v>28</v>
      </c>
      <c r="C484" s="172"/>
      <c r="D484" s="173"/>
    </row>
    <row r="485" spans="2:8">
      <c r="B485" s="171" t="s">
        <v>29</v>
      </c>
      <c r="C485" s="172"/>
      <c r="D485" s="173"/>
    </row>
    <row r="486" spans="2:8">
      <c r="B486" s="171" t="s">
        <v>30</v>
      </c>
      <c r="C486" s="172"/>
      <c r="D486" s="173"/>
    </row>
    <row r="487" spans="2:8" ht="15" customHeight="1">
      <c r="B487" s="171" t="s">
        <v>31</v>
      </c>
      <c r="C487" s="172"/>
      <c r="D487" s="173"/>
    </row>
    <row r="488" spans="2:8">
      <c r="B488" s="171" t="s">
        <v>32</v>
      </c>
      <c r="C488" s="172"/>
      <c r="D488" s="173"/>
    </row>
    <row r="489" spans="2:8" ht="15" customHeight="1">
      <c r="B489" s="171" t="s">
        <v>33</v>
      </c>
      <c r="C489" s="172"/>
      <c r="D489" s="173"/>
    </row>
    <row r="490" spans="2:8" ht="15" customHeight="1">
      <c r="B490" s="171" t="s">
        <v>34</v>
      </c>
      <c r="C490" s="172"/>
      <c r="D490" s="173"/>
    </row>
    <row r="491" spans="2:8" ht="28.5" customHeight="1">
      <c r="B491" s="171" t="s">
        <v>35</v>
      </c>
      <c r="C491" s="172"/>
      <c r="D491" s="173"/>
    </row>
    <row r="492" spans="2:8" ht="15" customHeight="1" thickBot="1">
      <c r="B492" s="174" t="s">
        <v>36</v>
      </c>
      <c r="C492" s="175"/>
      <c r="D492" s="176"/>
    </row>
    <row r="493" spans="2:8" ht="15" customHeight="1" thickBot="1">
      <c r="B493" s="4"/>
    </row>
    <row r="494" spans="2:8" ht="15" customHeight="1" thickBot="1">
      <c r="B494" s="177" t="s">
        <v>37</v>
      </c>
      <c r="C494" s="159" t="s">
        <v>38</v>
      </c>
      <c r="D494" s="159" t="s">
        <v>39</v>
      </c>
      <c r="E494" s="159" t="s">
        <v>40</v>
      </c>
      <c r="F494" s="159" t="s">
        <v>41</v>
      </c>
      <c r="G494" s="159" t="s">
        <v>42</v>
      </c>
      <c r="H494" s="159" t="s">
        <v>43</v>
      </c>
    </row>
    <row r="495" spans="2:8" ht="15" customHeight="1" thickBot="1">
      <c r="B495" s="178"/>
      <c r="C495" s="5">
        <v>1</v>
      </c>
      <c r="D495" s="5">
        <v>2</v>
      </c>
      <c r="E495" s="5">
        <v>3</v>
      </c>
      <c r="F495" s="5">
        <v>4</v>
      </c>
      <c r="G495" s="5">
        <v>5</v>
      </c>
      <c r="H495" s="160"/>
    </row>
    <row r="496" spans="2:8" ht="15" customHeight="1" thickBot="1">
      <c r="B496" s="6" t="s">
        <v>44</v>
      </c>
      <c r="C496" s="5"/>
      <c r="D496" s="5"/>
      <c r="E496" s="5"/>
      <c r="F496" s="5"/>
      <c r="G496" s="5"/>
      <c r="H496" s="160"/>
    </row>
    <row r="497" spans="2:8" ht="15" customHeight="1" thickBot="1">
      <c r="B497" s="6" t="s">
        <v>45</v>
      </c>
      <c r="C497" s="18"/>
      <c r="D497" s="18"/>
      <c r="E497" s="18"/>
      <c r="F497" s="18"/>
      <c r="G497" s="18"/>
      <c r="H497" s="23">
        <f>(F498+F499)/2</f>
        <v>4</v>
      </c>
    </row>
    <row r="498" spans="2:8" ht="15" customHeight="1" thickBot="1">
      <c r="B498" s="149" t="s">
        <v>46</v>
      </c>
      <c r="C498" s="160"/>
      <c r="D498" s="160"/>
      <c r="E498" s="160"/>
      <c r="F498" s="160">
        <v>4</v>
      </c>
      <c r="G498" s="160"/>
      <c r="H498" s="160"/>
    </row>
    <row r="499" spans="2:8" ht="45.75" customHeight="1" thickBot="1">
      <c r="B499" s="149" t="s">
        <v>47</v>
      </c>
      <c r="C499" s="160"/>
      <c r="D499" s="160"/>
      <c r="E499" s="160"/>
      <c r="F499" s="160">
        <v>4</v>
      </c>
      <c r="G499" s="160"/>
      <c r="H499" s="160"/>
    </row>
    <row r="500" spans="2:8" ht="15.75" customHeight="1" thickBot="1">
      <c r="B500" s="6" t="s">
        <v>48</v>
      </c>
      <c r="C500" s="19"/>
      <c r="D500" s="19"/>
      <c r="E500" s="19"/>
      <c r="F500" s="19"/>
      <c r="G500" s="19"/>
      <c r="H500" s="24">
        <f>SUM(G501+F502+G503+G504+G505)/5</f>
        <v>4.8</v>
      </c>
    </row>
    <row r="501" spans="2:8" ht="15.75" thickBot="1">
      <c r="B501" s="149" t="s">
        <v>49</v>
      </c>
      <c r="C501" s="160"/>
      <c r="D501" s="160"/>
      <c r="E501" s="160"/>
      <c r="F501" s="160"/>
      <c r="G501" s="15">
        <v>5</v>
      </c>
      <c r="H501" s="160"/>
    </row>
    <row r="502" spans="2:8" ht="30.75" thickBot="1">
      <c r="B502" s="149" t="s">
        <v>50</v>
      </c>
      <c r="C502" s="160"/>
      <c r="D502" s="160"/>
      <c r="E502" s="160"/>
      <c r="F502" s="160">
        <v>4</v>
      </c>
      <c r="G502" s="160"/>
      <c r="H502" s="160"/>
    </row>
    <row r="503" spans="2:8" ht="15.75" thickBot="1">
      <c r="B503" s="149" t="s">
        <v>51</v>
      </c>
      <c r="C503" s="160"/>
      <c r="D503" s="160"/>
      <c r="E503" s="160"/>
      <c r="F503" s="160"/>
      <c r="G503" s="160">
        <v>5</v>
      </c>
      <c r="H503" s="160"/>
    </row>
    <row r="504" spans="2:8" ht="45.75" thickBot="1">
      <c r="B504" s="149" t="s">
        <v>52</v>
      </c>
      <c r="C504" s="160"/>
      <c r="D504" s="160"/>
      <c r="E504" s="160"/>
      <c r="F504" s="160"/>
      <c r="G504" s="160">
        <v>5</v>
      </c>
      <c r="H504" s="160"/>
    </row>
    <row r="505" spans="2:8" ht="30.75" thickBot="1">
      <c r="B505" s="149" t="s">
        <v>53</v>
      </c>
      <c r="C505" s="160"/>
      <c r="D505" s="160"/>
      <c r="E505" s="160"/>
      <c r="F505" s="160"/>
      <c r="G505" s="160">
        <v>5</v>
      </c>
      <c r="H505" s="160"/>
    </row>
    <row r="506" spans="2:8" ht="15.75" thickBot="1">
      <c r="B506" s="6" t="s">
        <v>54</v>
      </c>
      <c r="C506" s="17"/>
      <c r="D506" s="17"/>
      <c r="E506" s="17"/>
      <c r="F506" s="17"/>
      <c r="G506" s="17"/>
      <c r="H506" s="24">
        <f>(G507+F508)/2</f>
        <v>4.5</v>
      </c>
    </row>
    <row r="507" spans="2:8" ht="15.75" thickBot="1">
      <c r="B507" s="149" t="s">
        <v>55</v>
      </c>
      <c r="C507" s="160"/>
      <c r="D507" s="160"/>
      <c r="E507" s="160"/>
      <c r="F507" s="160"/>
      <c r="G507" s="160">
        <v>5</v>
      </c>
      <c r="H507" s="160"/>
    </row>
    <row r="508" spans="2:8" ht="30.75" thickBot="1">
      <c r="B508" s="149" t="s">
        <v>56</v>
      </c>
      <c r="C508" s="160"/>
      <c r="D508" s="160"/>
      <c r="E508" s="160"/>
      <c r="F508" s="160">
        <v>4</v>
      </c>
      <c r="G508" s="160"/>
      <c r="H508" s="160"/>
    </row>
    <row r="509" spans="2:8" ht="15.75" thickBot="1">
      <c r="B509" s="6" t="s">
        <v>57</v>
      </c>
      <c r="C509" s="160"/>
      <c r="D509" s="160"/>
      <c r="E509" s="160"/>
      <c r="F509" s="160"/>
      <c r="G509" s="160"/>
      <c r="H509" s="25">
        <f>(G510+G511+G512+H510+G513)/4</f>
        <v>5</v>
      </c>
    </row>
    <row r="510" spans="2:8" ht="30.75" thickBot="1">
      <c r="B510" s="149" t="s">
        <v>58</v>
      </c>
      <c r="C510" s="160"/>
      <c r="D510" s="160"/>
      <c r="E510" s="160"/>
      <c r="F510" s="160"/>
      <c r="G510" s="160">
        <v>5</v>
      </c>
      <c r="H510" s="160"/>
    </row>
    <row r="511" spans="2:8" ht="30.75" thickBot="1">
      <c r="B511" s="149" t="s">
        <v>59</v>
      </c>
      <c r="C511" s="160"/>
      <c r="D511" s="160"/>
      <c r="E511" s="160"/>
      <c r="F511" s="160"/>
      <c r="G511" s="160">
        <v>5</v>
      </c>
      <c r="H511" s="160"/>
    </row>
    <row r="512" spans="2:8" ht="30.75" thickBot="1">
      <c r="B512" s="149" t="s">
        <v>60</v>
      </c>
      <c r="C512" s="22"/>
      <c r="D512" s="160"/>
      <c r="E512" s="160"/>
      <c r="F512" s="160"/>
      <c r="G512" s="160">
        <v>5</v>
      </c>
      <c r="H512" s="160"/>
    </row>
    <row r="513" spans="2:8" ht="15.75" thickBot="1">
      <c r="B513" s="149" t="s">
        <v>61</v>
      </c>
      <c r="C513" s="160"/>
      <c r="D513" s="160"/>
      <c r="E513" s="160"/>
      <c r="F513" s="160"/>
      <c r="G513" s="160">
        <v>5</v>
      </c>
      <c r="H513" s="160"/>
    </row>
    <row r="514" spans="2:8" ht="15.75" thickBot="1">
      <c r="B514" s="6" t="s">
        <v>62</v>
      </c>
      <c r="C514" s="21"/>
      <c r="D514" s="21"/>
      <c r="E514" s="21"/>
      <c r="F514" s="21"/>
      <c r="G514" s="21"/>
      <c r="H514" s="30">
        <f>(G515+G516+G517)/3</f>
        <v>5</v>
      </c>
    </row>
    <row r="515" spans="2:8" ht="30.75" thickBot="1">
      <c r="B515" s="149" t="s">
        <v>63</v>
      </c>
      <c r="C515" s="149"/>
      <c r="D515" s="149"/>
      <c r="E515" s="149"/>
      <c r="F515" s="149"/>
      <c r="G515" s="149">
        <v>5</v>
      </c>
      <c r="H515" s="160"/>
    </row>
    <row r="516" spans="2:8" ht="30.75" thickBot="1">
      <c r="B516" s="8" t="s">
        <v>64</v>
      </c>
      <c r="C516" s="160"/>
      <c r="D516" s="160"/>
      <c r="E516" s="160"/>
      <c r="F516" s="160"/>
      <c r="G516" s="160">
        <v>5</v>
      </c>
      <c r="H516" s="160"/>
    </row>
    <row r="517" spans="2:8" ht="30.75" thickBot="1">
      <c r="B517" s="149" t="s">
        <v>65</v>
      </c>
      <c r="C517" s="149"/>
      <c r="D517" s="149"/>
      <c r="E517" s="149"/>
      <c r="F517" s="149"/>
      <c r="G517" s="149">
        <v>5</v>
      </c>
      <c r="H517" s="160"/>
    </row>
    <row r="518" spans="2:8" ht="15.75" thickBot="1">
      <c r="B518" s="6" t="s">
        <v>66</v>
      </c>
      <c r="C518" s="160"/>
      <c r="D518" s="160"/>
      <c r="E518" s="160"/>
      <c r="F518" s="160"/>
      <c r="G518" s="160"/>
      <c r="H518" s="23">
        <f>(G519+G520)/2</f>
        <v>5</v>
      </c>
    </row>
    <row r="519" spans="2:8" ht="30.75" thickBot="1">
      <c r="B519" s="149" t="s">
        <v>67</v>
      </c>
      <c r="C519" s="160"/>
      <c r="D519" s="160"/>
      <c r="E519" s="160"/>
      <c r="F519" s="160"/>
      <c r="G519" s="160">
        <v>5</v>
      </c>
      <c r="H519" s="160"/>
    </row>
    <row r="520" spans="2:8" ht="30.75" thickBot="1">
      <c r="B520" s="149" t="s">
        <v>68</v>
      </c>
      <c r="C520" s="160"/>
      <c r="D520" s="160"/>
      <c r="E520" s="160"/>
      <c r="F520" s="160"/>
      <c r="G520" s="15">
        <v>5</v>
      </c>
      <c r="H520" s="160"/>
    </row>
    <row r="521" spans="2:8" ht="15.75" thickBot="1">
      <c r="B521" s="6" t="s">
        <v>69</v>
      </c>
      <c r="C521" s="160"/>
      <c r="D521" s="160"/>
      <c r="E521" s="160"/>
      <c r="F521" s="160"/>
      <c r="G521" s="160"/>
      <c r="H521" s="160"/>
    </row>
    <row r="522" spans="2:8" ht="15.75" thickBot="1">
      <c r="B522" s="6" t="s">
        <v>70</v>
      </c>
      <c r="C522" s="160"/>
      <c r="D522" s="160"/>
      <c r="E522" s="160"/>
      <c r="F522" s="160"/>
      <c r="G522" s="160"/>
      <c r="H522" s="23">
        <f>(G523+G524)/2</f>
        <v>5</v>
      </c>
    </row>
    <row r="523" spans="2:8" ht="30.75" thickBot="1">
      <c r="B523" s="149" t="s">
        <v>71</v>
      </c>
      <c r="C523" s="160"/>
      <c r="D523" s="160"/>
      <c r="E523" s="160"/>
      <c r="F523" s="160"/>
      <c r="G523" s="160">
        <v>5</v>
      </c>
      <c r="H523" s="160"/>
    </row>
    <row r="524" spans="2:8" ht="30.75" thickBot="1">
      <c r="B524" s="149" t="s">
        <v>72</v>
      </c>
      <c r="C524" s="160"/>
      <c r="D524" s="160"/>
      <c r="E524" s="160"/>
      <c r="F524" s="160"/>
      <c r="G524" s="160">
        <v>5</v>
      </c>
      <c r="H524" s="160"/>
    </row>
    <row r="525" spans="2:8" ht="15.75" customHeight="1" thickBot="1">
      <c r="B525" s="6" t="s">
        <v>73</v>
      </c>
      <c r="C525" s="160"/>
      <c r="D525" s="160"/>
      <c r="E525" s="160"/>
      <c r="F525" s="160"/>
      <c r="G525" s="160"/>
      <c r="H525" s="25">
        <f>(E526+F527+G528)/3</f>
        <v>4</v>
      </c>
    </row>
    <row r="526" spans="2:8" ht="30.75" thickBot="1">
      <c r="B526" s="149" t="s">
        <v>74</v>
      </c>
      <c r="C526" s="160"/>
      <c r="D526" s="160"/>
      <c r="E526" s="160">
        <v>3</v>
      </c>
      <c r="F526" s="160"/>
      <c r="G526" s="160"/>
      <c r="H526" s="160"/>
    </row>
    <row r="527" spans="2:8" ht="30.75" thickBot="1">
      <c r="B527" s="149" t="s">
        <v>75</v>
      </c>
      <c r="C527" s="160"/>
      <c r="D527" s="160"/>
      <c r="E527" s="160"/>
      <c r="F527" s="160">
        <v>4</v>
      </c>
      <c r="G527" s="160"/>
      <c r="H527" s="160"/>
    </row>
    <row r="528" spans="2:8" ht="30.75" thickBot="1">
      <c r="B528" s="149" t="s">
        <v>76</v>
      </c>
      <c r="C528" s="160"/>
      <c r="D528" s="160"/>
      <c r="E528" s="160"/>
      <c r="F528" s="160"/>
      <c r="G528" s="160">
        <v>5</v>
      </c>
      <c r="H528" s="160"/>
    </row>
    <row r="529" spans="2:8" ht="15.75" thickBot="1">
      <c r="B529" s="6" t="s">
        <v>102</v>
      </c>
      <c r="C529" s="160"/>
      <c r="D529" s="160"/>
      <c r="E529" s="160"/>
      <c r="F529" s="160"/>
      <c r="G529" s="160"/>
      <c r="H529" s="24">
        <f>(H525+H522+H518+H514+H509+H506+H500+H497)/8</f>
        <v>4.6624999999999996</v>
      </c>
    </row>
    <row r="530" spans="2:8" ht="15.75" thickBot="1">
      <c r="B530" s="6"/>
      <c r="C530" s="160"/>
      <c r="D530" s="160"/>
      <c r="E530" s="160"/>
      <c r="F530" s="160"/>
      <c r="G530" s="160"/>
      <c r="H530" s="160"/>
    </row>
    <row r="531" spans="2:8" ht="15.75" thickBot="1">
      <c r="B531" s="177" t="s">
        <v>78</v>
      </c>
      <c r="C531" s="28"/>
      <c r="D531" s="28"/>
    </row>
    <row r="532" spans="2:8" ht="15.75" thickBot="1">
      <c r="B532" s="178"/>
      <c r="C532" s="170" t="s">
        <v>79</v>
      </c>
      <c r="D532" s="170" t="s">
        <v>80</v>
      </c>
    </row>
    <row r="533" spans="2:8" ht="15.75" thickBot="1">
      <c r="B533" s="4"/>
      <c r="C533" s="7" t="s">
        <v>81</v>
      </c>
      <c r="D533" s="5"/>
    </row>
    <row r="534" spans="2:8">
      <c r="B534" s="4" t="s">
        <v>82</v>
      </c>
    </row>
    <row r="535" spans="2:8">
      <c r="B535" s="4"/>
    </row>
    <row r="536" spans="2:8">
      <c r="B536" s="151" t="s">
        <v>119</v>
      </c>
    </row>
    <row r="537" spans="2:8" ht="15.75" thickBot="1">
      <c r="B537" s="4"/>
    </row>
    <row r="538" spans="2:8" ht="15.75" thickBot="1">
      <c r="B538" s="7" t="s">
        <v>84</v>
      </c>
    </row>
    <row r="539" spans="2:8" ht="15.75" thickBot="1">
      <c r="B539" s="149"/>
    </row>
    <row r="540" spans="2:8">
      <c r="B540" s="4"/>
    </row>
    <row r="541" spans="2:8" ht="15.75" customHeight="1">
      <c r="B541" s="4"/>
    </row>
    <row r="542" spans="2:8">
      <c r="B542" s="4" t="s">
        <v>85</v>
      </c>
    </row>
    <row r="543" spans="2:8" ht="15.75" thickBot="1">
      <c r="B543" s="4" t="s">
        <v>86</v>
      </c>
    </row>
    <row r="544" spans="2:8" ht="15.75" thickBot="1">
      <c r="B544" s="7" t="s">
        <v>87</v>
      </c>
    </row>
    <row r="545" spans="2:5" ht="15.75" thickBot="1">
      <c r="B545" s="149"/>
    </row>
    <row r="546" spans="2:5" ht="15.75" thickBot="1">
      <c r="B546" s="4"/>
    </row>
    <row r="547" spans="2:5" ht="15.75" thickBot="1">
      <c r="B547" s="7" t="s">
        <v>88</v>
      </c>
    </row>
    <row r="548" spans="2:5" ht="15.75" thickBot="1">
      <c r="B548" s="149"/>
    </row>
    <row r="549" spans="2:5" ht="15.75" thickBot="1">
      <c r="B549" s="4"/>
    </row>
    <row r="550" spans="2:5" ht="15.75" thickBot="1">
      <c r="B550" s="7" t="s">
        <v>89</v>
      </c>
    </row>
    <row r="551" spans="2:5" ht="15.75" thickBot="1">
      <c r="B551" s="149" t="s">
        <v>90</v>
      </c>
      <c r="C551" s="170" t="s">
        <v>79</v>
      </c>
      <c r="D551" s="170" t="s">
        <v>80</v>
      </c>
      <c r="E551" s="170" t="s">
        <v>91</v>
      </c>
    </row>
    <row r="552" spans="2:5" ht="15.75" thickBot="1">
      <c r="B552" s="149" t="s">
        <v>92</v>
      </c>
      <c r="C552" s="160"/>
      <c r="D552" s="160"/>
      <c r="E552" s="160"/>
    </row>
    <row r="553" spans="2:5" ht="15.75" thickBot="1">
      <c r="B553" s="149" t="s">
        <v>93</v>
      </c>
      <c r="C553" s="5" t="s">
        <v>81</v>
      </c>
      <c r="D553" s="160"/>
      <c r="E553" s="160"/>
    </row>
    <row r="554" spans="2:5" ht="15.75" thickBot="1">
      <c r="B554" s="149" t="s">
        <v>94</v>
      </c>
      <c r="C554" s="160"/>
      <c r="D554" s="160"/>
      <c r="E554" s="160"/>
    </row>
    <row r="555" spans="2:5" ht="15.75" thickBot="1">
      <c r="B555" s="149" t="s">
        <v>95</v>
      </c>
      <c r="C555" s="160"/>
      <c r="D555" s="160"/>
      <c r="E555" s="160"/>
    </row>
    <row r="556" spans="2:5">
      <c r="B556" s="4"/>
    </row>
    <row r="557" spans="2:5" ht="15.75" thickBot="1"/>
    <row r="558" spans="2:5" ht="30.75" thickBot="1">
      <c r="B558" s="8" t="s">
        <v>96</v>
      </c>
      <c r="C558" s="159" t="s">
        <v>97</v>
      </c>
      <c r="D558" s="159" t="s">
        <v>98</v>
      </c>
    </row>
    <row r="559" spans="2:5" ht="15.75" thickBot="1"/>
    <row r="560" spans="2:5">
      <c r="B560" s="179"/>
      <c r="C560" s="1" t="s">
        <v>1</v>
      </c>
      <c r="D560" s="158" t="s">
        <v>2</v>
      </c>
    </row>
    <row r="561" spans="1:4" ht="45">
      <c r="A561">
        <v>7</v>
      </c>
      <c r="B561" s="180"/>
      <c r="C561" s="2" t="s">
        <v>3</v>
      </c>
      <c r="D561" s="152" t="s">
        <v>4</v>
      </c>
    </row>
    <row r="562" spans="1:4">
      <c r="B562" s="180"/>
      <c r="C562" s="2"/>
      <c r="D562" s="152" t="s">
        <v>5</v>
      </c>
    </row>
    <row r="563" spans="1:4" ht="15.75" thickBot="1">
      <c r="B563" s="180"/>
      <c r="C563" s="45"/>
      <c r="D563" s="152" t="s">
        <v>6</v>
      </c>
    </row>
    <row r="564" spans="1:4">
      <c r="B564" s="153" t="s">
        <v>7</v>
      </c>
      <c r="C564" s="154" t="s">
        <v>120</v>
      </c>
      <c r="D564" s="155"/>
    </row>
    <row r="565" spans="1:4">
      <c r="B565" s="143" t="s">
        <v>103</v>
      </c>
      <c r="C565" s="144" t="s">
        <v>121</v>
      </c>
      <c r="D565" s="145"/>
    </row>
    <row r="566" spans="1:4">
      <c r="B566" s="47" t="s">
        <v>105</v>
      </c>
      <c r="C566" s="46">
        <v>43762109</v>
      </c>
      <c r="D566" s="145"/>
    </row>
    <row r="567" spans="1:4">
      <c r="B567" s="47" t="s">
        <v>13</v>
      </c>
      <c r="C567" s="46" t="s">
        <v>14</v>
      </c>
      <c r="D567" s="145"/>
    </row>
    <row r="568" spans="1:4">
      <c r="B568" s="143" t="s">
        <v>15</v>
      </c>
      <c r="C568" s="144" t="s">
        <v>122</v>
      </c>
      <c r="D568" s="145"/>
    </row>
    <row r="569" spans="1:4">
      <c r="B569" s="143" t="s">
        <v>107</v>
      </c>
      <c r="C569" s="144" t="s">
        <v>18</v>
      </c>
      <c r="D569" s="145"/>
    </row>
    <row r="570" spans="1:4">
      <c r="B570" s="143" t="s">
        <v>108</v>
      </c>
      <c r="C570" s="144" t="s">
        <v>20</v>
      </c>
      <c r="D570" s="145"/>
    </row>
    <row r="571" spans="1:4" ht="15.75" thickBot="1">
      <c r="B571" s="146" t="s">
        <v>109</v>
      </c>
      <c r="C571" s="147" t="s">
        <v>22</v>
      </c>
      <c r="D571" s="148"/>
    </row>
    <row r="572" spans="1:4" ht="30" customHeight="1" thickBot="1">
      <c r="B572" s="190" t="s">
        <v>23</v>
      </c>
      <c r="C572" s="191"/>
      <c r="D572" s="192"/>
    </row>
    <row r="573" spans="1:4" ht="27" customHeight="1">
      <c r="B573" s="181" t="s">
        <v>24</v>
      </c>
      <c r="C573" s="182"/>
      <c r="D573" s="183"/>
    </row>
    <row r="574" spans="1:4" ht="29.25" customHeight="1">
      <c r="B574" s="172" t="s">
        <v>25</v>
      </c>
      <c r="C574" s="172"/>
      <c r="D574" s="172"/>
    </row>
    <row r="575" spans="1:4">
      <c r="B575" s="172" t="s">
        <v>26</v>
      </c>
      <c r="C575" s="172"/>
      <c r="D575" s="172"/>
    </row>
    <row r="576" spans="1:4">
      <c r="B576" s="172" t="s">
        <v>27</v>
      </c>
      <c r="C576" s="172"/>
      <c r="D576" s="172"/>
    </row>
    <row r="577" spans="2:8" ht="31.5" customHeight="1">
      <c r="B577" s="172" t="s">
        <v>28</v>
      </c>
      <c r="C577" s="172"/>
      <c r="D577" s="172"/>
    </row>
    <row r="578" spans="2:8">
      <c r="B578" s="172" t="s">
        <v>29</v>
      </c>
      <c r="C578" s="172"/>
      <c r="D578" s="172"/>
    </row>
    <row r="579" spans="2:8">
      <c r="B579" s="172" t="s">
        <v>30</v>
      </c>
      <c r="C579" s="172"/>
      <c r="D579" s="172"/>
    </row>
    <row r="580" spans="2:8">
      <c r="B580" s="172" t="s">
        <v>31</v>
      </c>
      <c r="C580" s="172"/>
      <c r="D580" s="172"/>
    </row>
    <row r="581" spans="2:8">
      <c r="B581" s="172" t="s">
        <v>32</v>
      </c>
      <c r="C581" s="172"/>
      <c r="D581" s="172"/>
    </row>
    <row r="582" spans="2:8" ht="15" customHeight="1">
      <c r="B582" s="172" t="s">
        <v>33</v>
      </c>
      <c r="C582" s="172"/>
      <c r="D582" s="172"/>
    </row>
    <row r="583" spans="2:8">
      <c r="B583" s="172" t="s">
        <v>34</v>
      </c>
      <c r="C583" s="172"/>
      <c r="D583" s="172"/>
    </row>
    <row r="584" spans="2:8" ht="35.25" customHeight="1">
      <c r="B584" s="193" t="s">
        <v>35</v>
      </c>
      <c r="C584" s="194"/>
      <c r="D584" s="195"/>
    </row>
    <row r="585" spans="2:8" ht="15" customHeight="1">
      <c r="B585" s="172" t="s">
        <v>36</v>
      </c>
      <c r="C585" s="172"/>
      <c r="D585" s="172"/>
    </row>
    <row r="586" spans="2:8" ht="15" customHeight="1" thickBot="1">
      <c r="B586" s="4"/>
    </row>
    <row r="587" spans="2:8" ht="15" customHeight="1" thickBot="1">
      <c r="B587" s="177" t="s">
        <v>37</v>
      </c>
      <c r="C587" s="159" t="s">
        <v>38</v>
      </c>
      <c r="D587" s="159" t="s">
        <v>39</v>
      </c>
      <c r="E587" s="159" t="s">
        <v>40</v>
      </c>
      <c r="F587" s="159" t="s">
        <v>41</v>
      </c>
      <c r="G587" s="159" t="s">
        <v>42</v>
      </c>
      <c r="H587" s="159" t="s">
        <v>43</v>
      </c>
    </row>
    <row r="588" spans="2:8" ht="15" customHeight="1" thickBot="1">
      <c r="B588" s="178"/>
      <c r="C588" s="5">
        <v>1</v>
      </c>
      <c r="D588" s="5">
        <v>2</v>
      </c>
      <c r="E588" s="5">
        <v>3</v>
      </c>
      <c r="F588" s="5">
        <v>4</v>
      </c>
      <c r="G588" s="5">
        <v>5</v>
      </c>
      <c r="H588" s="160"/>
    </row>
    <row r="589" spans="2:8" ht="15" customHeight="1" thickBot="1">
      <c r="B589" s="6" t="s">
        <v>44</v>
      </c>
      <c r="C589" s="5"/>
      <c r="D589" s="5"/>
      <c r="E589" s="5"/>
      <c r="F589" s="5"/>
      <c r="G589" s="5"/>
      <c r="H589" s="160"/>
    </row>
    <row r="590" spans="2:8" ht="15" customHeight="1" thickBot="1">
      <c r="B590" s="6" t="s">
        <v>45</v>
      </c>
      <c r="C590" s="18"/>
      <c r="D590" s="18"/>
      <c r="E590" s="18"/>
      <c r="F590" s="18"/>
      <c r="G590" s="18"/>
      <c r="H590" s="23">
        <f>(F591+F592)/2</f>
        <v>4</v>
      </c>
    </row>
    <row r="591" spans="2:8" ht="15" customHeight="1" thickBot="1">
      <c r="B591" s="149" t="s">
        <v>46</v>
      </c>
      <c r="C591" s="160"/>
      <c r="D591" s="160"/>
      <c r="E591" s="160"/>
      <c r="F591" s="160">
        <v>4</v>
      </c>
      <c r="G591" s="160"/>
      <c r="H591" s="160"/>
    </row>
    <row r="592" spans="2:8" ht="52.5" customHeight="1" thickBot="1">
      <c r="B592" s="149" t="s">
        <v>47</v>
      </c>
      <c r="C592" s="160"/>
      <c r="D592" s="160"/>
      <c r="E592" s="160"/>
      <c r="F592" s="160">
        <v>4</v>
      </c>
      <c r="G592" s="160"/>
      <c r="H592" s="160"/>
    </row>
    <row r="593" spans="2:8" ht="15" customHeight="1" thickBot="1">
      <c r="B593" s="6" t="s">
        <v>48</v>
      </c>
      <c r="C593" s="19"/>
      <c r="D593" s="19"/>
      <c r="E593" s="19"/>
      <c r="F593" s="19"/>
      <c r="G593" s="19"/>
      <c r="H593" s="25">
        <f>SUM(F594+F595+E596+G597+F598)/5</f>
        <v>4</v>
      </c>
    </row>
    <row r="594" spans="2:8" ht="15" customHeight="1" thickBot="1">
      <c r="B594" s="149" t="s">
        <v>49</v>
      </c>
      <c r="C594" s="160"/>
      <c r="D594" s="160"/>
      <c r="E594" s="160"/>
      <c r="F594" s="160">
        <v>4</v>
      </c>
      <c r="G594" s="15"/>
      <c r="H594" s="160"/>
    </row>
    <row r="595" spans="2:8" ht="31.5" customHeight="1" thickBot="1">
      <c r="B595" s="149" t="s">
        <v>50</v>
      </c>
      <c r="C595" s="160"/>
      <c r="D595" s="160"/>
      <c r="E595" s="160"/>
      <c r="F595" s="160">
        <v>4</v>
      </c>
      <c r="G595" s="160"/>
      <c r="H595" s="160"/>
    </row>
    <row r="596" spans="2:8" ht="15.75" thickBot="1">
      <c r="B596" s="149" t="s">
        <v>51</v>
      </c>
      <c r="C596" s="160"/>
      <c r="D596" s="160"/>
      <c r="E596" s="160">
        <v>3</v>
      </c>
      <c r="F596" s="160"/>
      <c r="G596" s="160"/>
      <c r="H596" s="160"/>
    </row>
    <row r="597" spans="2:8" ht="45.75" thickBot="1">
      <c r="B597" s="149" t="s">
        <v>52</v>
      </c>
      <c r="C597" s="160"/>
      <c r="D597" s="160"/>
      <c r="E597" s="160"/>
      <c r="F597" s="160"/>
      <c r="G597" s="160">
        <v>5</v>
      </c>
      <c r="H597" s="160"/>
    </row>
    <row r="598" spans="2:8" ht="30.75" thickBot="1">
      <c r="B598" s="149" t="s">
        <v>53</v>
      </c>
      <c r="C598" s="160"/>
      <c r="D598" s="160"/>
      <c r="E598" s="160"/>
      <c r="F598" s="160">
        <v>4</v>
      </c>
      <c r="G598" s="160"/>
      <c r="H598" s="160"/>
    </row>
    <row r="599" spans="2:8" ht="15.75" thickBot="1">
      <c r="B599" s="6" t="s">
        <v>54</v>
      </c>
      <c r="C599" s="17"/>
      <c r="D599" s="17"/>
      <c r="E599" s="17"/>
      <c r="F599" s="17"/>
      <c r="G599" s="17"/>
      <c r="H599" s="25">
        <f>(F600+F601)/2</f>
        <v>4</v>
      </c>
    </row>
    <row r="600" spans="2:8" ht="15.75" thickBot="1">
      <c r="B600" s="149" t="s">
        <v>55</v>
      </c>
      <c r="C600" s="160"/>
      <c r="D600" s="160"/>
      <c r="E600" s="160"/>
      <c r="F600" s="160">
        <v>4</v>
      </c>
      <c r="G600" s="160"/>
      <c r="H600" s="160"/>
    </row>
    <row r="601" spans="2:8" ht="30.75" thickBot="1">
      <c r="B601" s="149" t="s">
        <v>56</v>
      </c>
      <c r="C601" s="160"/>
      <c r="D601" s="160"/>
      <c r="E601" s="160"/>
      <c r="F601" s="160">
        <v>4</v>
      </c>
      <c r="G601" s="160"/>
      <c r="H601" s="160"/>
    </row>
    <row r="602" spans="2:8" ht="15.75" thickBot="1">
      <c r="B602" s="6" t="s">
        <v>57</v>
      </c>
      <c r="C602" s="160"/>
      <c r="D602" s="160"/>
      <c r="E602" s="160"/>
      <c r="F602" s="160"/>
      <c r="G602" s="160"/>
      <c r="H602" s="24">
        <f>(F603+G604+F605+F606)/4</f>
        <v>4.25</v>
      </c>
    </row>
    <row r="603" spans="2:8" ht="30.75" thickBot="1">
      <c r="B603" s="149" t="s">
        <v>58</v>
      </c>
      <c r="C603" s="160"/>
      <c r="D603" s="160"/>
      <c r="E603" s="160"/>
      <c r="F603" s="160">
        <v>4</v>
      </c>
      <c r="G603" s="160"/>
      <c r="H603" s="160"/>
    </row>
    <row r="604" spans="2:8" ht="30.75" thickBot="1">
      <c r="B604" s="149" t="s">
        <v>59</v>
      </c>
      <c r="C604" s="160"/>
      <c r="D604" s="160"/>
      <c r="E604" s="160"/>
      <c r="F604" s="160"/>
      <c r="G604" s="160">
        <v>5</v>
      </c>
      <c r="H604" s="160"/>
    </row>
    <row r="605" spans="2:8" ht="30.75" thickBot="1">
      <c r="B605" s="149" t="s">
        <v>60</v>
      </c>
      <c r="C605" s="22"/>
      <c r="D605" s="160"/>
      <c r="E605" s="160"/>
      <c r="F605" s="160">
        <v>4</v>
      </c>
      <c r="G605" s="160"/>
      <c r="H605" s="160"/>
    </row>
    <row r="606" spans="2:8" ht="15.75" thickBot="1">
      <c r="B606" s="149" t="s">
        <v>61</v>
      </c>
      <c r="C606" s="160"/>
      <c r="D606" s="160"/>
      <c r="E606" s="160"/>
      <c r="F606" s="160">
        <v>4</v>
      </c>
      <c r="G606" s="160"/>
      <c r="H606" s="160"/>
    </row>
    <row r="607" spans="2:8" ht="15.75" thickBot="1">
      <c r="B607" s="6" t="s">
        <v>62</v>
      </c>
      <c r="C607" s="21"/>
      <c r="D607" s="21"/>
      <c r="E607" s="21"/>
      <c r="F607" s="21"/>
      <c r="G607" s="21"/>
      <c r="H607" s="30">
        <f>(F608+F609+F610)/3</f>
        <v>4</v>
      </c>
    </row>
    <row r="608" spans="2:8" ht="30.75" thickBot="1">
      <c r="B608" s="149" t="s">
        <v>63</v>
      </c>
      <c r="C608" s="149"/>
      <c r="D608" s="149"/>
      <c r="E608" s="149"/>
      <c r="F608" s="149">
        <v>4</v>
      </c>
      <c r="G608" s="149"/>
      <c r="H608" s="160"/>
    </row>
    <row r="609" spans="2:8" ht="30.75" thickBot="1">
      <c r="B609" s="8" t="s">
        <v>64</v>
      </c>
      <c r="C609" s="160"/>
      <c r="D609" s="160"/>
      <c r="E609" s="160"/>
      <c r="F609" s="160">
        <v>4</v>
      </c>
      <c r="G609" s="160"/>
      <c r="H609" s="160"/>
    </row>
    <row r="610" spans="2:8" ht="30.75" thickBot="1">
      <c r="B610" s="149" t="s">
        <v>65</v>
      </c>
      <c r="C610" s="149"/>
      <c r="D610" s="149"/>
      <c r="E610" s="149"/>
      <c r="F610" s="149">
        <v>4</v>
      </c>
      <c r="G610" s="149"/>
      <c r="H610" s="160"/>
    </row>
    <row r="611" spans="2:8" ht="15.75" thickBot="1">
      <c r="B611" s="6" t="s">
        <v>66</v>
      </c>
      <c r="C611" s="160"/>
      <c r="D611" s="160"/>
      <c r="E611" s="160"/>
      <c r="F611" s="160"/>
      <c r="G611" s="160"/>
      <c r="H611" s="23">
        <f>(F612+G613)/2</f>
        <v>4.5</v>
      </c>
    </row>
    <row r="612" spans="2:8" ht="30.75" thickBot="1">
      <c r="B612" s="149" t="s">
        <v>67</v>
      </c>
      <c r="C612" s="160"/>
      <c r="D612" s="160"/>
      <c r="E612" s="160"/>
      <c r="F612" s="160">
        <v>4</v>
      </c>
      <c r="G612" s="160"/>
      <c r="H612" s="160"/>
    </row>
    <row r="613" spans="2:8" ht="30.75" thickBot="1">
      <c r="B613" s="149" t="s">
        <v>68</v>
      </c>
      <c r="C613" s="160"/>
      <c r="D613" s="160"/>
      <c r="E613" s="160"/>
      <c r="F613" s="160"/>
      <c r="G613" s="15">
        <v>5</v>
      </c>
      <c r="H613" s="160"/>
    </row>
    <row r="614" spans="2:8" ht="15.75" thickBot="1">
      <c r="B614" s="6" t="s">
        <v>69</v>
      </c>
      <c r="C614" s="160"/>
      <c r="D614" s="160"/>
      <c r="E614" s="160"/>
      <c r="F614" s="160"/>
      <c r="G614" s="160"/>
      <c r="H614" s="160"/>
    </row>
    <row r="615" spans="2:8" ht="15.75" thickBot="1">
      <c r="B615" s="6" t="s">
        <v>70</v>
      </c>
      <c r="C615" s="160"/>
      <c r="D615" s="160"/>
      <c r="E615" s="160"/>
      <c r="F615" s="160"/>
      <c r="G615" s="160"/>
      <c r="H615" s="23">
        <f>(F616+E617)/2</f>
        <v>3.5</v>
      </c>
    </row>
    <row r="616" spans="2:8" ht="30.75" thickBot="1">
      <c r="B616" s="149" t="s">
        <v>71</v>
      </c>
      <c r="C616" s="160"/>
      <c r="D616" s="160"/>
      <c r="E616" s="160"/>
      <c r="F616" s="160">
        <v>4</v>
      </c>
      <c r="G616" s="160"/>
      <c r="H616" s="160"/>
    </row>
    <row r="617" spans="2:8" ht="30.75" thickBot="1">
      <c r="B617" s="149" t="s">
        <v>72</v>
      </c>
      <c r="C617" s="160"/>
      <c r="D617" s="160"/>
      <c r="E617" s="160">
        <v>3</v>
      </c>
      <c r="F617" s="160"/>
      <c r="G617" s="160"/>
      <c r="H617" s="160"/>
    </row>
    <row r="618" spans="2:8" ht="15.75" thickBot="1">
      <c r="B618" s="6" t="s">
        <v>73</v>
      </c>
      <c r="C618" s="160"/>
      <c r="D618" s="160"/>
      <c r="E618" s="160"/>
      <c r="F618" s="160"/>
      <c r="G618" s="160"/>
      <c r="H618" s="24">
        <f>(F619+G620+F621)/3</f>
        <v>4.333333333333333</v>
      </c>
    </row>
    <row r="619" spans="2:8" ht="30.75" thickBot="1">
      <c r="B619" s="149" t="s">
        <v>74</v>
      </c>
      <c r="C619" s="160"/>
      <c r="D619" s="160"/>
      <c r="E619" s="160"/>
      <c r="F619" s="160">
        <v>4</v>
      </c>
      <c r="G619" s="160"/>
      <c r="H619" s="160"/>
    </row>
    <row r="620" spans="2:8" ht="30" customHeight="1" thickBot="1">
      <c r="B620" s="149" t="s">
        <v>75</v>
      </c>
      <c r="C620" s="160"/>
      <c r="D620" s="160"/>
      <c r="E620" s="160"/>
      <c r="F620" s="160"/>
      <c r="G620" s="160">
        <v>5</v>
      </c>
      <c r="H620" s="160"/>
    </row>
    <row r="621" spans="2:8" ht="30.75" thickBot="1">
      <c r="B621" s="149" t="s">
        <v>76</v>
      </c>
      <c r="C621" s="160"/>
      <c r="D621" s="160"/>
      <c r="E621" s="160"/>
      <c r="F621" s="160">
        <v>4</v>
      </c>
      <c r="G621" s="160"/>
      <c r="H621" s="160"/>
    </row>
    <row r="622" spans="2:8" ht="15.75" thickBot="1">
      <c r="B622" s="6" t="s">
        <v>102</v>
      </c>
      <c r="C622" s="160"/>
      <c r="D622" s="160"/>
      <c r="E622" s="160"/>
      <c r="F622" s="160"/>
      <c r="G622" s="160"/>
      <c r="H622" s="24">
        <f>(H618+H615+H611+H607+H602+H599+H593+H590)/8</f>
        <v>4.0729166666666661</v>
      </c>
    </row>
    <row r="623" spans="2:8" ht="15.75" thickBot="1">
      <c r="B623" s="6"/>
      <c r="C623" s="160"/>
      <c r="D623" s="160"/>
      <c r="E623" s="160"/>
      <c r="F623" s="160"/>
      <c r="G623" s="160"/>
      <c r="H623" s="160"/>
    </row>
    <row r="624" spans="2:8" ht="15.75" thickBot="1">
      <c r="B624" s="177" t="s">
        <v>78</v>
      </c>
      <c r="C624" s="28"/>
      <c r="D624" s="28"/>
    </row>
    <row r="625" spans="2:4" ht="15.75" thickBot="1">
      <c r="B625" s="178"/>
      <c r="C625" s="170" t="s">
        <v>79</v>
      </c>
      <c r="D625" s="170" t="s">
        <v>80</v>
      </c>
    </row>
    <row r="626" spans="2:4" ht="15.75" thickBot="1">
      <c r="B626" s="4"/>
      <c r="C626" s="7" t="s">
        <v>81</v>
      </c>
      <c r="D626" s="5"/>
    </row>
    <row r="627" spans="2:4">
      <c r="B627" s="4" t="s">
        <v>82</v>
      </c>
    </row>
    <row r="628" spans="2:4">
      <c r="B628" s="4"/>
    </row>
    <row r="629" spans="2:4">
      <c r="B629" s="151" t="s">
        <v>121</v>
      </c>
    </row>
    <row r="630" spans="2:4" ht="15.75" thickBot="1">
      <c r="B630" s="4"/>
    </row>
    <row r="631" spans="2:4" ht="15.75" thickBot="1">
      <c r="B631" s="7" t="s">
        <v>84</v>
      </c>
    </row>
    <row r="632" spans="2:4" ht="15.75" thickBot="1">
      <c r="B632" s="149"/>
    </row>
    <row r="633" spans="2:4">
      <c r="B633" s="4"/>
    </row>
    <row r="634" spans="2:4">
      <c r="B634" s="4"/>
    </row>
    <row r="635" spans="2:4">
      <c r="B635" s="4" t="s">
        <v>85</v>
      </c>
    </row>
    <row r="636" spans="2:4" ht="15.75" customHeight="1" thickBot="1">
      <c r="B636" s="4" t="s">
        <v>86</v>
      </c>
    </row>
    <row r="637" spans="2:4" ht="15.75" thickBot="1">
      <c r="B637" s="7" t="s">
        <v>87</v>
      </c>
    </row>
    <row r="638" spans="2:4" ht="15.75" thickBot="1">
      <c r="B638" s="149"/>
    </row>
    <row r="639" spans="2:4" ht="15.75" thickBot="1">
      <c r="B639" s="4"/>
    </row>
    <row r="640" spans="2:4" ht="15.75" thickBot="1">
      <c r="B640" s="7" t="s">
        <v>88</v>
      </c>
    </row>
    <row r="641" spans="1:5" ht="15.75" thickBot="1">
      <c r="B641" s="149"/>
    </row>
    <row r="642" spans="1:5" ht="15.75" thickBot="1">
      <c r="B642" s="4"/>
    </row>
    <row r="643" spans="1:5" ht="15.75" thickBot="1">
      <c r="B643" s="7" t="s">
        <v>89</v>
      </c>
    </row>
    <row r="644" spans="1:5" ht="15.75" thickBot="1">
      <c r="B644" s="149" t="s">
        <v>90</v>
      </c>
      <c r="C644" s="170" t="s">
        <v>79</v>
      </c>
      <c r="D644" s="170" t="s">
        <v>80</v>
      </c>
      <c r="E644" s="170" t="s">
        <v>91</v>
      </c>
    </row>
    <row r="645" spans="1:5" ht="15.75" thickBot="1">
      <c r="B645" s="149" t="s">
        <v>92</v>
      </c>
      <c r="C645" s="160"/>
      <c r="D645" s="160"/>
      <c r="E645" s="160"/>
    </row>
    <row r="646" spans="1:5" ht="15.75" thickBot="1">
      <c r="B646" s="149" t="s">
        <v>93</v>
      </c>
      <c r="C646" s="5" t="s">
        <v>81</v>
      </c>
      <c r="D646" s="160"/>
      <c r="E646" s="160"/>
    </row>
    <row r="647" spans="1:5" ht="15.75" thickBot="1">
      <c r="B647" s="149" t="s">
        <v>94</v>
      </c>
      <c r="C647" s="160"/>
      <c r="D647" s="160"/>
      <c r="E647" s="160"/>
    </row>
    <row r="648" spans="1:5" ht="15.75" thickBot="1">
      <c r="B648" s="149" t="s">
        <v>95</v>
      </c>
      <c r="C648" s="160"/>
      <c r="D648" s="160"/>
      <c r="E648" s="160"/>
    </row>
    <row r="649" spans="1:5">
      <c r="B649" s="4"/>
    </row>
    <row r="650" spans="1:5" ht="15.75" thickBot="1"/>
    <row r="651" spans="1:5" ht="30.75" thickBot="1">
      <c r="B651" s="8" t="s">
        <v>96</v>
      </c>
      <c r="C651" s="159" t="s">
        <v>97</v>
      </c>
      <c r="D651" s="159" t="s">
        <v>98</v>
      </c>
    </row>
    <row r="652" spans="1:5" ht="15.75" thickBot="1"/>
    <row r="653" spans="1:5">
      <c r="B653" s="179"/>
      <c r="C653" s="1" t="s">
        <v>1</v>
      </c>
      <c r="D653" s="158" t="s">
        <v>2</v>
      </c>
    </row>
    <row r="654" spans="1:5" ht="45">
      <c r="A654">
        <v>8</v>
      </c>
      <c r="B654" s="180"/>
      <c r="C654" s="2" t="s">
        <v>3</v>
      </c>
      <c r="D654" s="152" t="s">
        <v>4</v>
      </c>
    </row>
    <row r="655" spans="1:5">
      <c r="B655" s="180"/>
      <c r="C655" s="2"/>
      <c r="D655" s="152" t="s">
        <v>5</v>
      </c>
    </row>
    <row r="656" spans="1:5" ht="15.75" thickBot="1">
      <c r="B656" s="180"/>
      <c r="C656" s="45"/>
      <c r="D656" s="152" t="s">
        <v>6</v>
      </c>
    </row>
    <row r="657" spans="2:4">
      <c r="B657" s="153" t="s">
        <v>7</v>
      </c>
      <c r="C657" s="154" t="s">
        <v>123</v>
      </c>
      <c r="D657" s="155"/>
    </row>
    <row r="658" spans="2:4">
      <c r="B658" s="143" t="s">
        <v>103</v>
      </c>
      <c r="C658" s="144" t="s">
        <v>124</v>
      </c>
      <c r="D658" s="145"/>
    </row>
    <row r="659" spans="2:4">
      <c r="B659" s="47" t="s">
        <v>105</v>
      </c>
      <c r="C659" s="46">
        <v>1036648679</v>
      </c>
      <c r="D659" s="145"/>
    </row>
    <row r="660" spans="2:4">
      <c r="B660" s="47" t="s">
        <v>13</v>
      </c>
      <c r="C660" s="46" t="s">
        <v>14</v>
      </c>
      <c r="D660" s="145"/>
    </row>
    <row r="661" spans="2:4">
      <c r="B661" s="143" t="s">
        <v>15</v>
      </c>
      <c r="C661" s="144" t="s">
        <v>125</v>
      </c>
      <c r="D661" s="145"/>
    </row>
    <row r="662" spans="2:4">
      <c r="B662" s="143" t="s">
        <v>107</v>
      </c>
      <c r="C662" s="144" t="s">
        <v>18</v>
      </c>
      <c r="D662" s="145"/>
    </row>
    <row r="663" spans="2:4">
      <c r="B663" s="143" t="s">
        <v>108</v>
      </c>
      <c r="C663" s="144" t="s">
        <v>20</v>
      </c>
      <c r="D663" s="145"/>
    </row>
    <row r="664" spans="2:4" ht="15.75" thickBot="1">
      <c r="B664" s="146" t="s">
        <v>109</v>
      </c>
      <c r="C664" s="147" t="s">
        <v>22</v>
      </c>
      <c r="D664" s="148"/>
    </row>
    <row r="665" spans="2:4" ht="30" customHeight="1" thickBot="1">
      <c r="B665" s="187" t="s">
        <v>23</v>
      </c>
      <c r="C665" s="188"/>
      <c r="D665" s="189"/>
    </row>
    <row r="666" spans="2:4">
      <c r="B666" s="184" t="s">
        <v>24</v>
      </c>
      <c r="C666" s="185"/>
      <c r="D666" s="186"/>
    </row>
    <row r="667" spans="2:4" ht="30" customHeight="1">
      <c r="B667" s="171" t="s">
        <v>25</v>
      </c>
      <c r="C667" s="172"/>
      <c r="D667" s="173"/>
    </row>
    <row r="668" spans="2:4" ht="18" customHeight="1">
      <c r="B668" s="171" t="s">
        <v>26</v>
      </c>
      <c r="C668" s="172"/>
      <c r="D668" s="173"/>
    </row>
    <row r="669" spans="2:4">
      <c r="B669" s="171" t="s">
        <v>27</v>
      </c>
      <c r="C669" s="172"/>
      <c r="D669" s="173"/>
    </row>
    <row r="670" spans="2:4" ht="33" customHeight="1">
      <c r="B670" s="171" t="s">
        <v>28</v>
      </c>
      <c r="C670" s="172"/>
      <c r="D670" s="173"/>
    </row>
    <row r="671" spans="2:4">
      <c r="B671" s="171" t="s">
        <v>29</v>
      </c>
      <c r="C671" s="172"/>
      <c r="D671" s="173"/>
    </row>
    <row r="672" spans="2:4">
      <c r="B672" s="171" t="s">
        <v>30</v>
      </c>
      <c r="C672" s="172"/>
      <c r="D672" s="173"/>
    </row>
    <row r="673" spans="2:8">
      <c r="B673" s="171" t="s">
        <v>31</v>
      </c>
      <c r="C673" s="172"/>
      <c r="D673" s="173"/>
    </row>
    <row r="674" spans="2:8">
      <c r="B674" s="171" t="s">
        <v>32</v>
      </c>
      <c r="C674" s="172"/>
      <c r="D674" s="173"/>
    </row>
    <row r="675" spans="2:8">
      <c r="B675" s="171" t="s">
        <v>33</v>
      </c>
      <c r="C675" s="172"/>
      <c r="D675" s="173"/>
    </row>
    <row r="676" spans="2:8">
      <c r="B676" s="171" t="s">
        <v>34</v>
      </c>
      <c r="C676" s="172"/>
      <c r="D676" s="173"/>
    </row>
    <row r="677" spans="2:8" ht="29.25" customHeight="1">
      <c r="B677" s="171" t="s">
        <v>35</v>
      </c>
      <c r="C677" s="172"/>
      <c r="D677" s="173"/>
    </row>
    <row r="678" spans="2:8" ht="15.75" thickBot="1">
      <c r="B678" s="174" t="s">
        <v>36</v>
      </c>
      <c r="C678" s="175"/>
      <c r="D678" s="176"/>
    </row>
    <row r="679" spans="2:8" ht="15" customHeight="1" thickBot="1">
      <c r="B679" s="4"/>
    </row>
    <row r="680" spans="2:8" ht="15" customHeight="1" thickBot="1">
      <c r="B680" s="177" t="s">
        <v>37</v>
      </c>
      <c r="C680" s="159" t="s">
        <v>38</v>
      </c>
      <c r="D680" s="159" t="s">
        <v>39</v>
      </c>
      <c r="E680" s="159" t="s">
        <v>40</v>
      </c>
      <c r="F680" s="159" t="s">
        <v>41</v>
      </c>
      <c r="G680" s="159" t="s">
        <v>42</v>
      </c>
      <c r="H680" s="159" t="s">
        <v>43</v>
      </c>
    </row>
    <row r="681" spans="2:8" ht="15" customHeight="1" thickBot="1">
      <c r="B681" s="178"/>
      <c r="C681" s="5">
        <v>1</v>
      </c>
      <c r="D681" s="5">
        <v>2</v>
      </c>
      <c r="E681" s="5">
        <v>3</v>
      </c>
      <c r="F681" s="5">
        <v>4</v>
      </c>
      <c r="G681" s="5">
        <v>5</v>
      </c>
      <c r="H681" s="160"/>
    </row>
    <row r="682" spans="2:8" ht="15" customHeight="1" thickBot="1">
      <c r="B682" s="6" t="s">
        <v>44</v>
      </c>
      <c r="C682" s="5"/>
      <c r="D682" s="5"/>
      <c r="E682" s="5"/>
      <c r="F682" s="5"/>
      <c r="G682" s="5"/>
      <c r="H682" s="160"/>
    </row>
    <row r="683" spans="2:8" ht="15" customHeight="1" thickBot="1">
      <c r="B683" s="6" t="s">
        <v>45</v>
      </c>
      <c r="C683" s="18"/>
      <c r="D683" s="18"/>
      <c r="E683" s="18"/>
      <c r="F683" s="18"/>
      <c r="G683" s="18"/>
      <c r="H683" s="23">
        <f>(F684+F685)/2</f>
        <v>4</v>
      </c>
    </row>
    <row r="684" spans="2:8" ht="15" customHeight="1" thickBot="1">
      <c r="B684" s="149" t="s">
        <v>46</v>
      </c>
      <c r="C684" s="160"/>
      <c r="D684" s="160"/>
      <c r="E684" s="160"/>
      <c r="F684" s="160">
        <v>4</v>
      </c>
      <c r="G684" s="160"/>
      <c r="H684" s="160"/>
    </row>
    <row r="685" spans="2:8" ht="48.75" customHeight="1" thickBot="1">
      <c r="B685" s="149" t="s">
        <v>47</v>
      </c>
      <c r="C685" s="160"/>
      <c r="D685" s="160"/>
      <c r="E685" s="160"/>
      <c r="F685" s="160">
        <v>4</v>
      </c>
      <c r="G685" s="160"/>
      <c r="H685" s="160"/>
    </row>
    <row r="686" spans="2:8" ht="15" customHeight="1" thickBot="1">
      <c r="B686" s="6" t="s">
        <v>48</v>
      </c>
      <c r="C686" s="19"/>
      <c r="D686" s="19"/>
      <c r="E686" s="19"/>
      <c r="F686" s="19"/>
      <c r="G686" s="19"/>
      <c r="H686" s="25">
        <f>SUM(G687+E688+G689+F690+F691)/5</f>
        <v>4.2</v>
      </c>
    </row>
    <row r="687" spans="2:8" ht="15" customHeight="1" thickBot="1">
      <c r="B687" s="149" t="s">
        <v>49</v>
      </c>
      <c r="C687" s="160"/>
      <c r="D687" s="160"/>
      <c r="E687" s="160"/>
      <c r="F687" s="160"/>
      <c r="G687" s="15">
        <v>5</v>
      </c>
      <c r="H687" s="160"/>
    </row>
    <row r="688" spans="2:8" ht="15" customHeight="1" thickBot="1">
      <c r="B688" s="149" t="s">
        <v>50</v>
      </c>
      <c r="C688" s="160"/>
      <c r="D688" s="160"/>
      <c r="E688" s="160">
        <v>3</v>
      </c>
      <c r="F688" s="160"/>
      <c r="G688" s="160"/>
      <c r="H688" s="160"/>
    </row>
    <row r="689" spans="2:8" ht="15" customHeight="1" thickBot="1">
      <c r="B689" s="149" t="s">
        <v>51</v>
      </c>
      <c r="C689" s="160"/>
      <c r="D689" s="160"/>
      <c r="E689" s="160"/>
      <c r="F689" s="160"/>
      <c r="G689" s="160">
        <v>5</v>
      </c>
      <c r="H689" s="160"/>
    </row>
    <row r="690" spans="2:8" ht="28.5" customHeight="1" thickBot="1">
      <c r="B690" s="149" t="s">
        <v>52</v>
      </c>
      <c r="C690" s="160"/>
      <c r="D690" s="160"/>
      <c r="E690" s="160"/>
      <c r="F690" s="160">
        <v>4</v>
      </c>
      <c r="G690" s="160"/>
      <c r="H690" s="160"/>
    </row>
    <row r="691" spans="2:8" ht="30.75" thickBot="1">
      <c r="B691" s="149" t="s">
        <v>53</v>
      </c>
      <c r="C691" s="160"/>
      <c r="D691" s="160"/>
      <c r="E691" s="160"/>
      <c r="F691" s="160">
        <v>4</v>
      </c>
      <c r="G691" s="160"/>
      <c r="H691" s="160"/>
    </row>
    <row r="692" spans="2:8" ht="15.75" thickBot="1">
      <c r="B692" s="6" t="s">
        <v>54</v>
      </c>
      <c r="C692" s="17"/>
      <c r="D692" s="17"/>
      <c r="E692" s="17"/>
      <c r="F692" s="17"/>
      <c r="G692" s="17"/>
      <c r="H692" s="24">
        <f>(G693+F694)/2</f>
        <v>4.5</v>
      </c>
    </row>
    <row r="693" spans="2:8" ht="15.75" thickBot="1">
      <c r="B693" s="149" t="s">
        <v>55</v>
      </c>
      <c r="C693" s="160"/>
      <c r="D693" s="160"/>
      <c r="E693" s="160"/>
      <c r="F693" s="160"/>
      <c r="G693" s="160">
        <v>5</v>
      </c>
      <c r="H693" s="160"/>
    </row>
    <row r="694" spans="2:8" ht="30.75" thickBot="1">
      <c r="B694" s="149" t="s">
        <v>56</v>
      </c>
      <c r="C694" s="160"/>
      <c r="D694" s="160"/>
      <c r="E694" s="160"/>
      <c r="F694" s="160">
        <v>4</v>
      </c>
      <c r="G694" s="160"/>
      <c r="H694" s="160"/>
    </row>
    <row r="695" spans="2:8" ht="15.75" thickBot="1">
      <c r="B695" s="6" t="s">
        <v>57</v>
      </c>
      <c r="C695" s="160"/>
      <c r="D695" s="160"/>
      <c r="E695" s="160"/>
      <c r="F695" s="160"/>
      <c r="G695" s="160"/>
      <c r="H695" s="24">
        <f>(F696+G697+F698+F699)/4</f>
        <v>4.25</v>
      </c>
    </row>
    <row r="696" spans="2:8" ht="30.75" thickBot="1">
      <c r="B696" s="149" t="s">
        <v>58</v>
      </c>
      <c r="C696" s="160"/>
      <c r="D696" s="160"/>
      <c r="E696" s="160"/>
      <c r="F696" s="160">
        <v>4</v>
      </c>
      <c r="G696" s="160"/>
      <c r="H696" s="160"/>
    </row>
    <row r="697" spans="2:8" ht="30.75" thickBot="1">
      <c r="B697" s="149" t="s">
        <v>59</v>
      </c>
      <c r="C697" s="160"/>
      <c r="D697" s="160"/>
      <c r="E697" s="160"/>
      <c r="F697" s="160"/>
      <c r="G697" s="160">
        <v>5</v>
      </c>
      <c r="H697" s="160"/>
    </row>
    <row r="698" spans="2:8" ht="30.75" thickBot="1">
      <c r="B698" s="149" t="s">
        <v>60</v>
      </c>
      <c r="C698" s="22"/>
      <c r="D698" s="160"/>
      <c r="E698" s="160"/>
      <c r="F698" s="160">
        <v>4</v>
      </c>
      <c r="G698" s="160"/>
      <c r="H698" s="160"/>
    </row>
    <row r="699" spans="2:8" ht="15.75" thickBot="1">
      <c r="B699" s="149" t="s">
        <v>61</v>
      </c>
      <c r="C699" s="160"/>
      <c r="D699" s="160"/>
      <c r="E699" s="160"/>
      <c r="F699" s="160">
        <v>4</v>
      </c>
      <c r="G699" s="160"/>
      <c r="H699" s="160"/>
    </row>
    <row r="700" spans="2:8" ht="15.75" thickBot="1">
      <c r="B700" s="6" t="s">
        <v>62</v>
      </c>
      <c r="C700" s="21"/>
      <c r="D700" s="21"/>
      <c r="E700" s="21"/>
      <c r="F700" s="21"/>
      <c r="G700" s="21"/>
      <c r="H700" s="26">
        <f>(G701+F702+G703)/3</f>
        <v>4.666666666666667</v>
      </c>
    </row>
    <row r="701" spans="2:8" ht="30.75" thickBot="1">
      <c r="B701" s="149" t="s">
        <v>63</v>
      </c>
      <c r="C701" s="149"/>
      <c r="D701" s="149"/>
      <c r="E701" s="149"/>
      <c r="F701" s="149"/>
      <c r="G701" s="149">
        <v>5</v>
      </c>
      <c r="H701" s="160"/>
    </row>
    <row r="702" spans="2:8" ht="30.75" thickBot="1">
      <c r="B702" s="8" t="s">
        <v>64</v>
      </c>
      <c r="C702" s="160"/>
      <c r="D702" s="160"/>
      <c r="E702" s="160"/>
      <c r="F702" s="160">
        <v>4</v>
      </c>
      <c r="G702" s="160"/>
      <c r="H702" s="160"/>
    </row>
    <row r="703" spans="2:8" ht="30.75" thickBot="1">
      <c r="B703" s="149" t="s">
        <v>65</v>
      </c>
      <c r="C703" s="149"/>
      <c r="D703" s="149"/>
      <c r="E703" s="149"/>
      <c r="F703" s="149"/>
      <c r="G703" s="149">
        <v>5</v>
      </c>
      <c r="H703" s="160"/>
    </row>
    <row r="704" spans="2:8" ht="15.75" thickBot="1">
      <c r="B704" s="6" t="s">
        <v>66</v>
      </c>
      <c r="C704" s="160"/>
      <c r="D704" s="160"/>
      <c r="E704" s="160"/>
      <c r="F704" s="160"/>
      <c r="G704" s="160"/>
      <c r="H704" s="23">
        <f>(F705+G706)/2</f>
        <v>4.5</v>
      </c>
    </row>
    <row r="705" spans="2:8" ht="30.75" thickBot="1">
      <c r="B705" s="149" t="s">
        <v>67</v>
      </c>
      <c r="C705" s="160"/>
      <c r="D705" s="160"/>
      <c r="E705" s="160"/>
      <c r="F705" s="160">
        <v>4</v>
      </c>
      <c r="G705" s="160"/>
      <c r="H705" s="160"/>
    </row>
    <row r="706" spans="2:8" ht="30.75" thickBot="1">
      <c r="B706" s="149" t="s">
        <v>68</v>
      </c>
      <c r="C706" s="160"/>
      <c r="D706" s="160"/>
      <c r="E706" s="160"/>
      <c r="F706" s="160"/>
      <c r="G706" s="15">
        <v>5</v>
      </c>
      <c r="H706" s="160"/>
    </row>
    <row r="707" spans="2:8" ht="15.75" thickBot="1">
      <c r="B707" s="6" t="s">
        <v>69</v>
      </c>
      <c r="C707" s="160"/>
      <c r="D707" s="160"/>
      <c r="E707" s="160"/>
      <c r="F707" s="160"/>
      <c r="G707" s="160"/>
      <c r="H707" s="160"/>
    </row>
    <row r="708" spans="2:8" ht="15.75" thickBot="1">
      <c r="B708" s="6" t="s">
        <v>70</v>
      </c>
      <c r="C708" s="160"/>
      <c r="D708" s="160"/>
      <c r="E708" s="160"/>
      <c r="F708" s="160"/>
      <c r="G708" s="160"/>
      <c r="H708" s="23">
        <f>(G709+F710)/2</f>
        <v>4.5</v>
      </c>
    </row>
    <row r="709" spans="2:8" ht="30.75" thickBot="1">
      <c r="B709" s="149" t="s">
        <v>71</v>
      </c>
      <c r="C709" s="160"/>
      <c r="D709" s="160"/>
      <c r="E709" s="160"/>
      <c r="F709" s="160"/>
      <c r="G709" s="160">
        <v>5</v>
      </c>
      <c r="H709" s="160"/>
    </row>
    <row r="710" spans="2:8" ht="30.75" thickBot="1">
      <c r="B710" s="149" t="s">
        <v>72</v>
      </c>
      <c r="C710" s="160"/>
      <c r="D710" s="160"/>
      <c r="E710" s="160"/>
      <c r="F710" s="160">
        <v>4</v>
      </c>
      <c r="G710" s="160"/>
      <c r="H710" s="160"/>
    </row>
    <row r="711" spans="2:8" ht="15.75" thickBot="1">
      <c r="B711" s="6" t="s">
        <v>73</v>
      </c>
      <c r="C711" s="160"/>
      <c r="D711" s="160"/>
      <c r="E711" s="160"/>
      <c r="F711" s="160"/>
      <c r="G711" s="160"/>
      <c r="H711" s="25">
        <f>(G712+G713+G714)/3</f>
        <v>5</v>
      </c>
    </row>
    <row r="712" spans="2:8" ht="30.75" thickBot="1">
      <c r="B712" s="149" t="s">
        <v>74</v>
      </c>
      <c r="C712" s="160"/>
      <c r="D712" s="160"/>
      <c r="E712" s="160"/>
      <c r="F712" s="160"/>
      <c r="G712" s="160">
        <v>5</v>
      </c>
      <c r="H712" s="160"/>
    </row>
    <row r="713" spans="2:8" ht="30.75" thickBot="1">
      <c r="B713" s="149" t="s">
        <v>75</v>
      </c>
      <c r="C713" s="160"/>
      <c r="D713" s="160"/>
      <c r="E713" s="160"/>
      <c r="F713" s="160"/>
      <c r="G713" s="160">
        <v>5</v>
      </c>
      <c r="H713" s="160"/>
    </row>
    <row r="714" spans="2:8" ht="30.75" thickBot="1">
      <c r="B714" s="149" t="s">
        <v>76</v>
      </c>
      <c r="C714" s="160"/>
      <c r="D714" s="160"/>
      <c r="E714" s="160"/>
      <c r="F714" s="160"/>
      <c r="G714" s="160">
        <v>5</v>
      </c>
      <c r="H714" s="160"/>
    </row>
    <row r="715" spans="2:8" ht="15.75" customHeight="1" thickBot="1">
      <c r="B715" s="6" t="s">
        <v>102</v>
      </c>
      <c r="C715" s="160"/>
      <c r="D715" s="160"/>
      <c r="E715" s="160"/>
      <c r="F715" s="160"/>
      <c r="G715" s="160"/>
      <c r="H715" s="24">
        <f>(H711+H708+H704+H700+H695+H692+H686+H683)/8</f>
        <v>4.4520833333333334</v>
      </c>
    </row>
    <row r="716" spans="2:8" ht="15.75" thickBot="1">
      <c r="B716" s="6"/>
      <c r="C716" s="160"/>
      <c r="D716" s="160"/>
      <c r="E716" s="160"/>
      <c r="F716" s="160"/>
      <c r="G716" s="160"/>
      <c r="H716" s="160"/>
    </row>
    <row r="717" spans="2:8" ht="15.75" thickBot="1">
      <c r="B717" s="177" t="s">
        <v>78</v>
      </c>
      <c r="C717" s="28"/>
      <c r="D717" s="28"/>
    </row>
    <row r="718" spans="2:8" ht="15.75" thickBot="1">
      <c r="B718" s="178"/>
      <c r="C718" s="170" t="s">
        <v>79</v>
      </c>
      <c r="D718" s="170" t="s">
        <v>80</v>
      </c>
    </row>
    <row r="719" spans="2:8" ht="15.75" thickBot="1">
      <c r="B719" s="4"/>
      <c r="C719" s="7" t="s">
        <v>81</v>
      </c>
      <c r="D719" s="5"/>
    </row>
    <row r="720" spans="2:8">
      <c r="B720" s="4" t="s">
        <v>82</v>
      </c>
    </row>
    <row r="721" spans="2:2">
      <c r="B721" s="4"/>
    </row>
    <row r="722" spans="2:2">
      <c r="B722" s="151" t="s">
        <v>124</v>
      </c>
    </row>
    <row r="723" spans="2:2" ht="15.75" thickBot="1">
      <c r="B723" s="4"/>
    </row>
    <row r="724" spans="2:2" ht="15.75" thickBot="1">
      <c r="B724" s="7" t="s">
        <v>84</v>
      </c>
    </row>
    <row r="725" spans="2:2" ht="15.75" thickBot="1">
      <c r="B725" s="149"/>
    </row>
    <row r="726" spans="2:2">
      <c r="B726" s="4"/>
    </row>
    <row r="727" spans="2:2">
      <c r="B727" s="4"/>
    </row>
    <row r="728" spans="2:2">
      <c r="B728" s="4" t="s">
        <v>85</v>
      </c>
    </row>
    <row r="729" spans="2:2" ht="15.75" thickBot="1">
      <c r="B729" s="4" t="s">
        <v>86</v>
      </c>
    </row>
    <row r="730" spans="2:2" ht="15.75" thickBot="1">
      <c r="B730" s="7" t="s">
        <v>87</v>
      </c>
    </row>
    <row r="731" spans="2:2" ht="15.75" customHeight="1" thickBot="1">
      <c r="B731" s="149"/>
    </row>
    <row r="732" spans="2:2" ht="15.75" thickBot="1">
      <c r="B732" s="4"/>
    </row>
    <row r="733" spans="2:2" ht="15.75" thickBot="1">
      <c r="B733" s="7" t="s">
        <v>88</v>
      </c>
    </row>
    <row r="734" spans="2:2" ht="15.75" thickBot="1">
      <c r="B734" s="149"/>
    </row>
    <row r="735" spans="2:2" ht="15.75" thickBot="1">
      <c r="B735" s="4"/>
    </row>
    <row r="736" spans="2:2" ht="15.75" thickBot="1">
      <c r="B736" s="7" t="s">
        <v>89</v>
      </c>
    </row>
    <row r="737" spans="1:5" ht="15.75" thickBot="1">
      <c r="B737" s="149" t="s">
        <v>90</v>
      </c>
      <c r="C737" s="170" t="s">
        <v>79</v>
      </c>
      <c r="D737" s="170" t="s">
        <v>80</v>
      </c>
      <c r="E737" s="170" t="s">
        <v>91</v>
      </c>
    </row>
    <row r="738" spans="1:5" ht="15.75" thickBot="1">
      <c r="B738" s="149" t="s">
        <v>92</v>
      </c>
      <c r="C738" s="160"/>
      <c r="D738" s="160"/>
      <c r="E738" s="160"/>
    </row>
    <row r="739" spans="1:5" ht="15.75" thickBot="1">
      <c r="B739" s="149" t="s">
        <v>93</v>
      </c>
      <c r="C739" s="5" t="s">
        <v>81</v>
      </c>
      <c r="D739" s="160"/>
      <c r="E739" s="160"/>
    </row>
    <row r="740" spans="1:5" ht="15.75" thickBot="1">
      <c r="B740" s="149" t="s">
        <v>94</v>
      </c>
      <c r="C740" s="160"/>
      <c r="D740" s="160"/>
      <c r="E740" s="160"/>
    </row>
    <row r="741" spans="1:5" ht="15.75" thickBot="1">
      <c r="B741" s="149" t="s">
        <v>95</v>
      </c>
      <c r="C741" s="160"/>
      <c r="D741" s="160"/>
      <c r="E741" s="160"/>
    </row>
    <row r="742" spans="1:5">
      <c r="B742" s="4"/>
    </row>
    <row r="743" spans="1:5" ht="15.75" thickBot="1"/>
    <row r="744" spans="1:5" ht="30.75" thickBot="1">
      <c r="B744" s="8" t="s">
        <v>96</v>
      </c>
      <c r="C744" s="159" t="s">
        <v>97</v>
      </c>
      <c r="D744" s="159" t="s">
        <v>98</v>
      </c>
    </row>
    <row r="745" spans="1:5" ht="15.75" thickBot="1"/>
    <row r="746" spans="1:5">
      <c r="B746" s="179"/>
      <c r="C746" s="1" t="s">
        <v>1</v>
      </c>
      <c r="D746" s="158" t="s">
        <v>2</v>
      </c>
    </row>
    <row r="747" spans="1:5" ht="45">
      <c r="A747">
        <v>9</v>
      </c>
      <c r="B747" s="180"/>
      <c r="C747" s="2" t="s">
        <v>3</v>
      </c>
      <c r="D747" s="152" t="s">
        <v>4</v>
      </c>
    </row>
    <row r="748" spans="1:5">
      <c r="B748" s="180"/>
      <c r="C748" s="2"/>
      <c r="D748" s="152" t="s">
        <v>5</v>
      </c>
    </row>
    <row r="749" spans="1:5" ht="15.75" thickBot="1">
      <c r="B749" s="180"/>
      <c r="C749" s="45"/>
      <c r="D749" s="152" t="s">
        <v>6</v>
      </c>
    </row>
    <row r="750" spans="1:5">
      <c r="B750" s="153" t="s">
        <v>7</v>
      </c>
      <c r="C750" s="154" t="s">
        <v>113</v>
      </c>
      <c r="D750" s="155"/>
    </row>
    <row r="751" spans="1:5">
      <c r="B751" s="143" t="s">
        <v>103</v>
      </c>
      <c r="C751" s="42" t="s">
        <v>126</v>
      </c>
      <c r="D751" s="145"/>
    </row>
    <row r="752" spans="1:5">
      <c r="B752" s="47" t="s">
        <v>105</v>
      </c>
      <c r="C752" s="51">
        <v>43653762</v>
      </c>
      <c r="D752" s="145"/>
    </row>
    <row r="753" spans="2:4">
      <c r="B753" s="47" t="s">
        <v>13</v>
      </c>
      <c r="C753" s="46" t="s">
        <v>14</v>
      </c>
      <c r="D753" s="145"/>
    </row>
    <row r="754" spans="2:4">
      <c r="B754" s="143" t="s">
        <v>15</v>
      </c>
      <c r="C754" s="144" t="s">
        <v>127</v>
      </c>
      <c r="D754" s="145"/>
    </row>
    <row r="755" spans="2:4">
      <c r="B755" s="143" t="s">
        <v>107</v>
      </c>
      <c r="C755" s="144" t="s">
        <v>18</v>
      </c>
      <c r="D755" s="145"/>
    </row>
    <row r="756" spans="2:4">
      <c r="B756" s="143" t="s">
        <v>108</v>
      </c>
      <c r="C756" s="144" t="s">
        <v>20</v>
      </c>
      <c r="D756" s="145"/>
    </row>
    <row r="757" spans="2:4" ht="15.75" thickBot="1">
      <c r="B757" s="146" t="s">
        <v>109</v>
      </c>
      <c r="C757" s="147" t="s">
        <v>22</v>
      </c>
      <c r="D757" s="148"/>
    </row>
    <row r="758" spans="2:4" ht="27.75" customHeight="1" thickBot="1">
      <c r="B758" s="187" t="s">
        <v>23</v>
      </c>
      <c r="C758" s="188"/>
      <c r="D758" s="189"/>
    </row>
    <row r="759" spans="2:4">
      <c r="B759" s="184" t="s">
        <v>24</v>
      </c>
      <c r="C759" s="185"/>
      <c r="D759" s="186"/>
    </row>
    <row r="760" spans="2:4" ht="30.75" customHeight="1">
      <c r="B760" s="171" t="s">
        <v>25</v>
      </c>
      <c r="C760" s="172"/>
      <c r="D760" s="173"/>
    </row>
    <row r="761" spans="2:4">
      <c r="B761" s="171" t="s">
        <v>26</v>
      </c>
      <c r="C761" s="172"/>
      <c r="D761" s="173"/>
    </row>
    <row r="762" spans="2:4" ht="20.25" customHeight="1">
      <c r="B762" s="171" t="s">
        <v>27</v>
      </c>
      <c r="C762" s="172"/>
      <c r="D762" s="173"/>
    </row>
    <row r="763" spans="2:4" ht="33.75" customHeight="1">
      <c r="B763" s="171" t="s">
        <v>28</v>
      </c>
      <c r="C763" s="172"/>
      <c r="D763" s="173"/>
    </row>
    <row r="764" spans="2:4">
      <c r="B764" s="171" t="s">
        <v>29</v>
      </c>
      <c r="C764" s="172"/>
      <c r="D764" s="173"/>
    </row>
    <row r="765" spans="2:4">
      <c r="B765" s="171" t="s">
        <v>30</v>
      </c>
      <c r="C765" s="172"/>
      <c r="D765" s="173"/>
    </row>
    <row r="766" spans="2:4">
      <c r="B766" s="171" t="s">
        <v>31</v>
      </c>
      <c r="C766" s="172"/>
      <c r="D766" s="173"/>
    </row>
    <row r="767" spans="2:4">
      <c r="B767" s="171" t="s">
        <v>32</v>
      </c>
      <c r="C767" s="172"/>
      <c r="D767" s="173"/>
    </row>
    <row r="768" spans="2:4">
      <c r="B768" s="171" t="s">
        <v>33</v>
      </c>
      <c r="C768" s="172"/>
      <c r="D768" s="173"/>
    </row>
    <row r="769" spans="2:8">
      <c r="B769" s="171" t="s">
        <v>34</v>
      </c>
      <c r="C769" s="172"/>
      <c r="D769" s="173"/>
    </row>
    <row r="770" spans="2:8" ht="30" customHeight="1">
      <c r="B770" s="171" t="s">
        <v>35</v>
      </c>
      <c r="C770" s="172"/>
      <c r="D770" s="173"/>
    </row>
    <row r="771" spans="2:8" ht="15.75" thickBot="1">
      <c r="B771" s="174" t="s">
        <v>36</v>
      </c>
      <c r="C771" s="175"/>
      <c r="D771" s="176"/>
    </row>
    <row r="772" spans="2:8" ht="15" customHeight="1" thickBot="1">
      <c r="B772" s="4"/>
    </row>
    <row r="773" spans="2:8" ht="15.75" thickBot="1">
      <c r="B773" s="177" t="s">
        <v>37</v>
      </c>
      <c r="C773" s="159" t="s">
        <v>38</v>
      </c>
      <c r="D773" s="159" t="s">
        <v>39</v>
      </c>
      <c r="E773" s="159" t="s">
        <v>40</v>
      </c>
      <c r="F773" s="159" t="s">
        <v>41</v>
      </c>
      <c r="G773" s="159" t="s">
        <v>42</v>
      </c>
      <c r="H773" s="159" t="s">
        <v>43</v>
      </c>
    </row>
    <row r="774" spans="2:8" ht="15" customHeight="1" thickBot="1">
      <c r="B774" s="178"/>
      <c r="C774" s="5">
        <v>1</v>
      </c>
      <c r="D774" s="5">
        <v>2</v>
      </c>
      <c r="E774" s="5">
        <v>3</v>
      </c>
      <c r="F774" s="5">
        <v>4</v>
      </c>
      <c r="G774" s="5">
        <v>5</v>
      </c>
      <c r="H774" s="160"/>
    </row>
    <row r="775" spans="2:8" ht="15" customHeight="1" thickBot="1">
      <c r="B775" s="6" t="s">
        <v>44</v>
      </c>
      <c r="C775" s="5"/>
      <c r="D775" s="5"/>
      <c r="E775" s="5"/>
      <c r="F775" s="5"/>
      <c r="G775" s="5"/>
      <c r="H775" s="160"/>
    </row>
    <row r="776" spans="2:8" ht="15" customHeight="1" thickBot="1">
      <c r="B776" s="6" t="s">
        <v>45</v>
      </c>
      <c r="C776" s="18"/>
      <c r="D776" s="18"/>
      <c r="E776" s="18"/>
      <c r="F776" s="18"/>
      <c r="G776" s="18"/>
      <c r="H776" s="23">
        <f>(G777+G778)/2</f>
        <v>5</v>
      </c>
    </row>
    <row r="777" spans="2:8" ht="15" customHeight="1" thickBot="1">
      <c r="B777" s="149" t="s">
        <v>46</v>
      </c>
      <c r="C777" s="160"/>
      <c r="D777" s="160"/>
      <c r="E777" s="160"/>
      <c r="F777" s="160"/>
      <c r="G777" s="160">
        <v>5</v>
      </c>
      <c r="H777" s="160"/>
    </row>
    <row r="778" spans="2:8" ht="48.75" customHeight="1" thickBot="1">
      <c r="B778" s="149" t="s">
        <v>47</v>
      </c>
      <c r="C778" s="160"/>
      <c r="D778" s="160"/>
      <c r="E778" s="160"/>
      <c r="F778" s="160"/>
      <c r="G778" s="160">
        <v>5</v>
      </c>
      <c r="H778" s="160"/>
    </row>
    <row r="779" spans="2:8" ht="15" customHeight="1" thickBot="1">
      <c r="B779" s="6" t="s">
        <v>48</v>
      </c>
      <c r="C779" s="19"/>
      <c r="D779" s="19"/>
      <c r="E779" s="19"/>
      <c r="F779" s="19"/>
      <c r="G779" s="19"/>
      <c r="H779" s="24">
        <f>SUM(G780+F781+G782+G783+G784)/5</f>
        <v>4.8</v>
      </c>
    </row>
    <row r="780" spans="2:8" ht="15" customHeight="1" thickBot="1">
      <c r="B780" s="149" t="s">
        <v>49</v>
      </c>
      <c r="C780" s="160"/>
      <c r="D780" s="160"/>
      <c r="E780" s="160"/>
      <c r="F780" s="160"/>
      <c r="G780" s="15">
        <v>5</v>
      </c>
      <c r="H780" s="160"/>
    </row>
    <row r="781" spans="2:8" ht="15" customHeight="1" thickBot="1">
      <c r="B781" s="149" t="s">
        <v>50</v>
      </c>
      <c r="C781" s="160"/>
      <c r="D781" s="160"/>
      <c r="E781" s="160"/>
      <c r="F781" s="160">
        <v>4</v>
      </c>
      <c r="G781" s="160"/>
      <c r="H781" s="160"/>
    </row>
    <row r="782" spans="2:8" ht="15" customHeight="1" thickBot="1">
      <c r="B782" s="149" t="s">
        <v>51</v>
      </c>
      <c r="C782" s="160"/>
      <c r="D782" s="160"/>
      <c r="E782" s="160"/>
      <c r="F782" s="160"/>
      <c r="G782" s="160">
        <v>5</v>
      </c>
      <c r="H782" s="160"/>
    </row>
    <row r="783" spans="2:8" ht="51" customHeight="1" thickBot="1">
      <c r="B783" s="149" t="s">
        <v>52</v>
      </c>
      <c r="C783" s="160"/>
      <c r="D783" s="160"/>
      <c r="E783" s="160"/>
      <c r="F783" s="160"/>
      <c r="G783" s="160">
        <v>5</v>
      </c>
      <c r="H783" s="160"/>
    </row>
    <row r="784" spans="2:8" ht="33.75" customHeight="1" thickBot="1">
      <c r="B784" s="149" t="s">
        <v>53</v>
      </c>
      <c r="C784" s="160"/>
      <c r="D784" s="160"/>
      <c r="E784" s="160"/>
      <c r="F784" s="160"/>
      <c r="G784" s="160">
        <v>5</v>
      </c>
      <c r="H784" s="160"/>
    </row>
    <row r="785" spans="2:8" ht="15.75" customHeight="1" thickBot="1">
      <c r="B785" s="6" t="s">
        <v>54</v>
      </c>
      <c r="C785" s="17"/>
      <c r="D785" s="17"/>
      <c r="E785" s="17"/>
      <c r="F785" s="17"/>
      <c r="G785" s="17"/>
      <c r="H785" s="25">
        <f>(G786+G787)/2</f>
        <v>5</v>
      </c>
    </row>
    <row r="786" spans="2:8" ht="15.75" thickBot="1">
      <c r="B786" s="149" t="s">
        <v>55</v>
      </c>
      <c r="C786" s="160"/>
      <c r="D786" s="160"/>
      <c r="E786" s="160"/>
      <c r="F786" s="160"/>
      <c r="G786" s="160">
        <v>5</v>
      </c>
      <c r="H786" s="160"/>
    </row>
    <row r="787" spans="2:8" ht="30.75" thickBot="1">
      <c r="B787" s="149" t="s">
        <v>56</v>
      </c>
      <c r="C787" s="160"/>
      <c r="D787" s="160"/>
      <c r="E787" s="160"/>
      <c r="F787" s="160"/>
      <c r="G787" s="160">
        <v>5</v>
      </c>
      <c r="H787" s="160"/>
    </row>
    <row r="788" spans="2:8" ht="15.75" thickBot="1">
      <c r="B788" s="6" t="s">
        <v>57</v>
      </c>
      <c r="C788" s="160"/>
      <c r="D788" s="160"/>
      <c r="E788" s="160"/>
      <c r="F788" s="160"/>
      <c r="G788" s="160"/>
      <c r="H788" s="24">
        <f>(G789+G790+G791+F792)/4</f>
        <v>4.75</v>
      </c>
    </row>
    <row r="789" spans="2:8" ht="30.75" thickBot="1">
      <c r="B789" s="149" t="s">
        <v>58</v>
      </c>
      <c r="C789" s="160"/>
      <c r="D789" s="160"/>
      <c r="E789" s="160"/>
      <c r="F789" s="160"/>
      <c r="G789" s="160">
        <v>5</v>
      </c>
      <c r="H789" s="160"/>
    </row>
    <row r="790" spans="2:8" ht="30.75" thickBot="1">
      <c r="B790" s="149" t="s">
        <v>59</v>
      </c>
      <c r="C790" s="160"/>
      <c r="D790" s="160"/>
      <c r="E790" s="160"/>
      <c r="F790" s="160"/>
      <c r="G790" s="160">
        <v>5</v>
      </c>
      <c r="H790" s="160"/>
    </row>
    <row r="791" spans="2:8" ht="30.75" thickBot="1">
      <c r="B791" s="149" t="s">
        <v>60</v>
      </c>
      <c r="C791" s="22"/>
      <c r="D791" s="160"/>
      <c r="E791" s="160"/>
      <c r="F791" s="160"/>
      <c r="G791" s="160">
        <v>5</v>
      </c>
      <c r="H791" s="160"/>
    </row>
    <row r="792" spans="2:8" ht="15.75" thickBot="1">
      <c r="B792" s="149" t="s">
        <v>61</v>
      </c>
      <c r="C792" s="160"/>
      <c r="D792" s="160"/>
      <c r="E792" s="160"/>
      <c r="F792" s="160">
        <v>4</v>
      </c>
      <c r="G792" s="160"/>
      <c r="H792" s="160"/>
    </row>
    <row r="793" spans="2:8" ht="15.75" thickBot="1">
      <c r="B793" s="6" t="s">
        <v>62</v>
      </c>
      <c r="C793" s="21"/>
      <c r="D793" s="21"/>
      <c r="E793" s="21"/>
      <c r="F793" s="21"/>
      <c r="G793" s="21"/>
      <c r="H793" s="26">
        <f>(G794+F795+G796)/3</f>
        <v>4.666666666666667</v>
      </c>
    </row>
    <row r="794" spans="2:8" ht="30.75" thickBot="1">
      <c r="B794" s="149" t="s">
        <v>63</v>
      </c>
      <c r="C794" s="149"/>
      <c r="D794" s="149"/>
      <c r="E794" s="149"/>
      <c r="F794" s="149"/>
      <c r="G794" s="149">
        <v>5</v>
      </c>
      <c r="H794" s="160"/>
    </row>
    <row r="795" spans="2:8" ht="30.75" thickBot="1">
      <c r="B795" s="8" t="s">
        <v>64</v>
      </c>
      <c r="C795" s="160"/>
      <c r="D795" s="160"/>
      <c r="E795" s="160"/>
      <c r="F795" s="160">
        <v>4</v>
      </c>
      <c r="G795" s="160"/>
      <c r="H795" s="160"/>
    </row>
    <row r="796" spans="2:8" ht="30.75" thickBot="1">
      <c r="B796" s="149" t="s">
        <v>65</v>
      </c>
      <c r="C796" s="149"/>
      <c r="D796" s="149"/>
      <c r="E796" s="149"/>
      <c r="F796" s="149"/>
      <c r="G796" s="149">
        <v>5</v>
      </c>
      <c r="H796" s="160"/>
    </row>
    <row r="797" spans="2:8" ht="15.75" thickBot="1">
      <c r="B797" s="6" t="s">
        <v>66</v>
      </c>
      <c r="C797" s="160"/>
      <c r="D797" s="160"/>
      <c r="E797" s="160"/>
      <c r="F797" s="160"/>
      <c r="G797" s="160"/>
      <c r="H797" s="23">
        <f>(F798+G799)/2</f>
        <v>4.5</v>
      </c>
    </row>
    <row r="798" spans="2:8" ht="30.75" thickBot="1">
      <c r="B798" s="149" t="s">
        <v>67</v>
      </c>
      <c r="C798" s="160"/>
      <c r="D798" s="160"/>
      <c r="E798" s="160"/>
      <c r="F798" s="160">
        <v>4</v>
      </c>
      <c r="G798" s="160"/>
      <c r="H798" s="160"/>
    </row>
    <row r="799" spans="2:8" ht="30.75" thickBot="1">
      <c r="B799" s="149" t="s">
        <v>68</v>
      </c>
      <c r="C799" s="160"/>
      <c r="D799" s="160"/>
      <c r="E799" s="160"/>
      <c r="F799" s="160"/>
      <c r="G799" s="15">
        <v>5</v>
      </c>
      <c r="H799" s="160"/>
    </row>
    <row r="800" spans="2:8" ht="15.75" thickBot="1">
      <c r="B800" s="6" t="s">
        <v>69</v>
      </c>
      <c r="C800" s="160"/>
      <c r="D800" s="160"/>
      <c r="E800" s="160"/>
      <c r="F800" s="160"/>
      <c r="G800" s="160"/>
      <c r="H800" s="160"/>
    </row>
    <row r="801" spans="2:8" ht="15.75" thickBot="1">
      <c r="B801" s="6" t="s">
        <v>70</v>
      </c>
      <c r="C801" s="160"/>
      <c r="D801" s="160"/>
      <c r="E801" s="160"/>
      <c r="F801" s="160"/>
      <c r="G801" s="160"/>
      <c r="H801" s="23">
        <f>(G802+G803)/2</f>
        <v>5</v>
      </c>
    </row>
    <row r="802" spans="2:8" ht="30.75" thickBot="1">
      <c r="B802" s="149" t="s">
        <v>71</v>
      </c>
      <c r="C802" s="160"/>
      <c r="D802" s="160"/>
      <c r="E802" s="160"/>
      <c r="F802" s="160"/>
      <c r="G802" s="160">
        <v>5</v>
      </c>
      <c r="H802" s="160"/>
    </row>
    <row r="803" spans="2:8" ht="30.75" thickBot="1">
      <c r="B803" s="149" t="s">
        <v>72</v>
      </c>
      <c r="C803" s="160"/>
      <c r="D803" s="160"/>
      <c r="E803" s="160"/>
      <c r="F803" s="160"/>
      <c r="G803" s="160">
        <v>5</v>
      </c>
      <c r="H803" s="160"/>
    </row>
    <row r="804" spans="2:8" ht="15.75" thickBot="1">
      <c r="B804" s="6" t="s">
        <v>73</v>
      </c>
      <c r="C804" s="160"/>
      <c r="D804" s="160"/>
      <c r="E804" s="160"/>
      <c r="F804" s="160"/>
      <c r="G804" s="160"/>
      <c r="H804" s="24">
        <f>(F805+G806+G807)/3</f>
        <v>4.666666666666667</v>
      </c>
    </row>
    <row r="805" spans="2:8" ht="30.75" thickBot="1">
      <c r="B805" s="149" t="s">
        <v>74</v>
      </c>
      <c r="C805" s="160"/>
      <c r="D805" s="160"/>
      <c r="E805" s="160"/>
      <c r="F805" s="160">
        <v>4</v>
      </c>
      <c r="G805" s="160"/>
      <c r="H805" s="160"/>
    </row>
    <row r="806" spans="2:8" ht="30.75" thickBot="1">
      <c r="B806" s="149" t="s">
        <v>75</v>
      </c>
      <c r="C806" s="160"/>
      <c r="D806" s="160"/>
      <c r="E806" s="160"/>
      <c r="F806" s="160"/>
      <c r="G806" s="160">
        <v>5</v>
      </c>
      <c r="H806" s="160"/>
    </row>
    <row r="807" spans="2:8" ht="30.75" thickBot="1">
      <c r="B807" s="149" t="s">
        <v>76</v>
      </c>
      <c r="C807" s="160"/>
      <c r="D807" s="160"/>
      <c r="E807" s="160"/>
      <c r="F807" s="160"/>
      <c r="G807" s="160">
        <v>5</v>
      </c>
      <c r="H807" s="160"/>
    </row>
    <row r="808" spans="2:8" ht="15.75" thickBot="1">
      <c r="B808" s="6" t="s">
        <v>102</v>
      </c>
      <c r="C808" s="160"/>
      <c r="D808" s="160"/>
      <c r="E808" s="160"/>
      <c r="F808" s="160"/>
      <c r="G808" s="160"/>
      <c r="H808" s="24">
        <f>(H804+H801+H797+H793+H788+H785+H779+H776)/8</f>
        <v>4.7979166666666666</v>
      </c>
    </row>
    <row r="809" spans="2:8" ht="15.75" thickBot="1">
      <c r="B809" s="6"/>
      <c r="C809" s="160"/>
      <c r="D809" s="160"/>
      <c r="E809" s="160"/>
      <c r="F809" s="160"/>
      <c r="G809" s="160"/>
      <c r="H809" s="160"/>
    </row>
    <row r="810" spans="2:8" ht="15.75" customHeight="1" thickBot="1">
      <c r="B810" s="177" t="s">
        <v>78</v>
      </c>
      <c r="C810" s="28"/>
      <c r="D810" s="28"/>
    </row>
    <row r="811" spans="2:8" ht="15.75" thickBot="1">
      <c r="B811" s="178"/>
      <c r="C811" s="170" t="s">
        <v>79</v>
      </c>
      <c r="D811" s="170" t="s">
        <v>80</v>
      </c>
    </row>
    <row r="812" spans="2:8" ht="15.75" thickBot="1">
      <c r="B812" s="4"/>
      <c r="C812" s="7" t="s">
        <v>81</v>
      </c>
      <c r="D812" s="5"/>
    </row>
    <row r="813" spans="2:8">
      <c r="B813" s="4" t="s">
        <v>82</v>
      </c>
    </row>
    <row r="814" spans="2:8">
      <c r="B814" s="4"/>
    </row>
    <row r="815" spans="2:8">
      <c r="B815" s="31" t="s">
        <v>126</v>
      </c>
    </row>
    <row r="816" spans="2:8" ht="15.75" thickBot="1">
      <c r="B816" s="4"/>
    </row>
    <row r="817" spans="2:5" ht="15.75" thickBot="1">
      <c r="B817" s="7" t="s">
        <v>84</v>
      </c>
    </row>
    <row r="818" spans="2:5" ht="15.75" thickBot="1">
      <c r="B818" s="149"/>
    </row>
    <row r="819" spans="2:5">
      <c r="B819" s="4"/>
    </row>
    <row r="820" spans="2:5">
      <c r="B820" s="4"/>
    </row>
    <row r="821" spans="2:5">
      <c r="B821" s="4" t="s">
        <v>85</v>
      </c>
    </row>
    <row r="822" spans="2:5" ht="15.75" thickBot="1">
      <c r="B822" s="4" t="s">
        <v>86</v>
      </c>
    </row>
    <row r="823" spans="2:5" ht="15.75" thickBot="1">
      <c r="B823" s="7" t="s">
        <v>87</v>
      </c>
    </row>
    <row r="824" spans="2:5" ht="15.75" thickBot="1">
      <c r="B824" s="149"/>
    </row>
    <row r="825" spans="2:5" ht="15.75" thickBot="1">
      <c r="B825" s="4"/>
    </row>
    <row r="826" spans="2:5" ht="15.75" customHeight="1" thickBot="1">
      <c r="B826" s="7" t="s">
        <v>88</v>
      </c>
    </row>
    <row r="827" spans="2:5" ht="15.75" thickBot="1">
      <c r="B827" s="149"/>
    </row>
    <row r="828" spans="2:5" ht="15.75" thickBot="1">
      <c r="B828" s="4"/>
    </row>
    <row r="829" spans="2:5" ht="15.75" thickBot="1">
      <c r="B829" s="7" t="s">
        <v>89</v>
      </c>
    </row>
    <row r="830" spans="2:5" ht="15.75" thickBot="1">
      <c r="B830" s="149" t="s">
        <v>90</v>
      </c>
      <c r="C830" s="170" t="s">
        <v>79</v>
      </c>
      <c r="D830" s="170" t="s">
        <v>80</v>
      </c>
      <c r="E830" s="170" t="s">
        <v>91</v>
      </c>
    </row>
    <row r="831" spans="2:5" ht="15.75" thickBot="1">
      <c r="B831" s="149" t="s">
        <v>92</v>
      </c>
      <c r="C831" s="160"/>
      <c r="D831" s="160"/>
      <c r="E831" s="160"/>
    </row>
    <row r="832" spans="2:5" ht="15.75" thickBot="1">
      <c r="B832" s="149" t="s">
        <v>93</v>
      </c>
      <c r="C832" s="5" t="s">
        <v>81</v>
      </c>
      <c r="D832" s="160"/>
      <c r="E832" s="160"/>
    </row>
    <row r="833" spans="1:5" ht="15.75" thickBot="1">
      <c r="B833" s="149" t="s">
        <v>94</v>
      </c>
      <c r="C833" s="160"/>
      <c r="D833" s="160"/>
      <c r="E833" s="160"/>
    </row>
    <row r="834" spans="1:5" ht="15.75" thickBot="1">
      <c r="B834" s="149" t="s">
        <v>95</v>
      </c>
      <c r="C834" s="160"/>
      <c r="D834" s="160"/>
      <c r="E834" s="160"/>
    </row>
    <row r="835" spans="1:5">
      <c r="B835" s="4"/>
    </row>
    <row r="836" spans="1:5" ht="15.75" thickBot="1"/>
    <row r="837" spans="1:5" ht="30.75" thickBot="1">
      <c r="B837" s="8" t="s">
        <v>96</v>
      </c>
      <c r="C837" s="159" t="s">
        <v>97</v>
      </c>
      <c r="D837" s="159" t="s">
        <v>98</v>
      </c>
    </row>
    <row r="838" spans="1:5" ht="15.75" thickBot="1"/>
    <row r="839" spans="1:5">
      <c r="B839" s="179"/>
      <c r="C839" s="1" t="s">
        <v>1</v>
      </c>
      <c r="D839" s="158" t="s">
        <v>2</v>
      </c>
    </row>
    <row r="840" spans="1:5" ht="45">
      <c r="A840">
        <v>10</v>
      </c>
      <c r="B840" s="180"/>
      <c r="C840" s="2" t="s">
        <v>3</v>
      </c>
      <c r="D840" s="152" t="s">
        <v>4</v>
      </c>
    </row>
    <row r="841" spans="1:5">
      <c r="B841" s="180"/>
      <c r="C841" s="2"/>
      <c r="D841" s="152" t="s">
        <v>5</v>
      </c>
    </row>
    <row r="842" spans="1:5" ht="15.75" thickBot="1">
      <c r="B842" s="180"/>
      <c r="C842" s="45"/>
      <c r="D842" s="152" t="s">
        <v>6</v>
      </c>
    </row>
    <row r="843" spans="1:5">
      <c r="B843" s="153" t="s">
        <v>7</v>
      </c>
      <c r="C843" s="154" t="s">
        <v>120</v>
      </c>
      <c r="D843" s="155"/>
    </row>
    <row r="844" spans="1:5">
      <c r="B844" s="143" t="s">
        <v>103</v>
      </c>
      <c r="C844" s="144" t="s">
        <v>128</v>
      </c>
      <c r="D844" s="145"/>
    </row>
    <row r="845" spans="1:5">
      <c r="B845" s="47" t="s">
        <v>105</v>
      </c>
      <c r="C845" s="46">
        <v>1017711289</v>
      </c>
      <c r="D845" s="145"/>
    </row>
    <row r="846" spans="1:5">
      <c r="B846" s="47" t="s">
        <v>13</v>
      </c>
      <c r="C846" s="46" t="s">
        <v>14</v>
      </c>
      <c r="D846" s="145"/>
    </row>
    <row r="847" spans="1:5">
      <c r="B847" s="143" t="s">
        <v>15</v>
      </c>
      <c r="C847" s="144" t="s">
        <v>129</v>
      </c>
      <c r="D847" s="145"/>
    </row>
    <row r="848" spans="1:5">
      <c r="B848" s="143" t="s">
        <v>107</v>
      </c>
      <c r="C848" s="144" t="s">
        <v>18</v>
      </c>
      <c r="D848" s="145"/>
    </row>
    <row r="849" spans="2:4">
      <c r="B849" s="143" t="s">
        <v>108</v>
      </c>
      <c r="C849" s="144" t="s">
        <v>20</v>
      </c>
      <c r="D849" s="145"/>
    </row>
    <row r="850" spans="2:4" ht="15.75" thickBot="1">
      <c r="B850" s="146" t="s">
        <v>109</v>
      </c>
      <c r="C850" s="147" t="s">
        <v>22</v>
      </c>
      <c r="D850" s="148"/>
    </row>
    <row r="851" spans="2:4" ht="32.25" customHeight="1" thickBot="1">
      <c r="B851" s="181" t="s">
        <v>23</v>
      </c>
      <c r="C851" s="182"/>
      <c r="D851" s="183"/>
    </row>
    <row r="852" spans="2:4">
      <c r="B852" s="184" t="s">
        <v>24</v>
      </c>
      <c r="C852" s="185"/>
      <c r="D852" s="186"/>
    </row>
    <row r="853" spans="2:4" ht="15" customHeight="1">
      <c r="B853" s="171" t="s">
        <v>25</v>
      </c>
      <c r="C853" s="172"/>
      <c r="D853" s="173"/>
    </row>
    <row r="854" spans="2:4" ht="15" customHeight="1">
      <c r="B854" s="171" t="s">
        <v>26</v>
      </c>
      <c r="C854" s="172"/>
      <c r="D854" s="173"/>
    </row>
    <row r="855" spans="2:4" ht="15" customHeight="1">
      <c r="B855" s="171" t="s">
        <v>27</v>
      </c>
      <c r="C855" s="172"/>
      <c r="D855" s="173"/>
    </row>
    <row r="856" spans="2:4" ht="35.25" customHeight="1">
      <c r="B856" s="171" t="s">
        <v>28</v>
      </c>
      <c r="C856" s="172"/>
      <c r="D856" s="173"/>
    </row>
    <row r="857" spans="2:4" ht="19.5" customHeight="1">
      <c r="B857" s="171" t="s">
        <v>29</v>
      </c>
      <c r="C857" s="172"/>
      <c r="D857" s="173"/>
    </row>
    <row r="858" spans="2:4" ht="15.75" customHeight="1">
      <c r="B858" s="171" t="s">
        <v>30</v>
      </c>
      <c r="C858" s="172"/>
      <c r="D858" s="173"/>
    </row>
    <row r="859" spans="2:4" ht="15" customHeight="1">
      <c r="B859" s="171" t="s">
        <v>31</v>
      </c>
      <c r="C859" s="172"/>
      <c r="D859" s="173"/>
    </row>
    <row r="860" spans="2:4" ht="15" customHeight="1">
      <c r="B860" s="171" t="s">
        <v>32</v>
      </c>
      <c r="C860" s="172"/>
      <c r="D860" s="173"/>
    </row>
    <row r="861" spans="2:4" ht="15" customHeight="1">
      <c r="B861" s="171" t="s">
        <v>33</v>
      </c>
      <c r="C861" s="172"/>
      <c r="D861" s="173"/>
    </row>
    <row r="862" spans="2:4" ht="15" customHeight="1">
      <c r="B862" s="171" t="s">
        <v>34</v>
      </c>
      <c r="C862" s="172"/>
      <c r="D862" s="173"/>
    </row>
    <row r="863" spans="2:4" ht="30.75" customHeight="1">
      <c r="B863" s="171" t="s">
        <v>35</v>
      </c>
      <c r="C863" s="172"/>
      <c r="D863" s="173"/>
    </row>
    <row r="864" spans="2:4" ht="15.75" customHeight="1" thickBot="1">
      <c r="B864" s="174" t="s">
        <v>36</v>
      </c>
      <c r="C864" s="175"/>
      <c r="D864" s="176"/>
    </row>
    <row r="865" spans="2:8" ht="15.75" thickBot="1">
      <c r="B865" s="4"/>
    </row>
    <row r="866" spans="2:8" ht="30.75" customHeight="1" thickBot="1">
      <c r="B866" s="177" t="s">
        <v>37</v>
      </c>
      <c r="C866" s="159" t="s">
        <v>38</v>
      </c>
      <c r="D866" s="159" t="s">
        <v>39</v>
      </c>
      <c r="E866" s="159" t="s">
        <v>40</v>
      </c>
      <c r="F866" s="159" t="s">
        <v>41</v>
      </c>
      <c r="G866" s="159" t="s">
        <v>42</v>
      </c>
      <c r="H866" s="159" t="s">
        <v>43</v>
      </c>
    </row>
    <row r="867" spans="2:8" ht="15" customHeight="1" thickBot="1">
      <c r="B867" s="178"/>
      <c r="C867" s="5">
        <v>1</v>
      </c>
      <c r="D867" s="5">
        <v>2</v>
      </c>
      <c r="E867" s="5">
        <v>3</v>
      </c>
      <c r="F867" s="5">
        <v>4</v>
      </c>
      <c r="G867" s="5">
        <v>5</v>
      </c>
      <c r="H867" s="160"/>
    </row>
    <row r="868" spans="2:8" ht="15.75" thickBot="1">
      <c r="B868" s="6" t="s">
        <v>44</v>
      </c>
      <c r="C868" s="5"/>
      <c r="D868" s="5"/>
      <c r="E868" s="5"/>
      <c r="F868" s="5"/>
      <c r="G868" s="5"/>
      <c r="H868" s="160"/>
    </row>
    <row r="869" spans="2:8" ht="15" customHeight="1" thickBot="1">
      <c r="B869" s="6" t="s">
        <v>45</v>
      </c>
      <c r="C869" s="18"/>
      <c r="D869" s="18"/>
      <c r="E869" s="18"/>
      <c r="F869" s="18"/>
      <c r="G869" s="18"/>
      <c r="H869" s="23">
        <f>(F870+F871)/2</f>
        <v>4</v>
      </c>
    </row>
    <row r="870" spans="2:8" ht="15" customHeight="1" thickBot="1">
      <c r="B870" s="149" t="s">
        <v>46</v>
      </c>
      <c r="C870" s="160"/>
      <c r="D870" s="160"/>
      <c r="E870" s="160"/>
      <c r="F870" s="160">
        <v>4</v>
      </c>
      <c r="G870" s="160"/>
      <c r="H870" s="160"/>
    </row>
    <row r="871" spans="2:8" ht="45.75" customHeight="1" thickBot="1">
      <c r="B871" s="149" t="s">
        <v>47</v>
      </c>
      <c r="C871" s="160"/>
      <c r="D871" s="160"/>
      <c r="E871" s="160"/>
      <c r="F871" s="160">
        <v>4</v>
      </c>
      <c r="G871" s="160"/>
      <c r="H871" s="160"/>
    </row>
    <row r="872" spans="2:8" ht="15" customHeight="1" thickBot="1">
      <c r="B872" s="6" t="s">
        <v>48</v>
      </c>
      <c r="C872" s="19"/>
      <c r="D872" s="19"/>
      <c r="E872" s="19"/>
      <c r="F872" s="19"/>
      <c r="G872" s="19"/>
      <c r="H872" s="25">
        <f>SUM(G873+F874+G875+F876+F877)/5</f>
        <v>4.4000000000000004</v>
      </c>
    </row>
    <row r="873" spans="2:8" ht="15" customHeight="1" thickBot="1">
      <c r="B873" s="149" t="s">
        <v>49</v>
      </c>
      <c r="C873" s="160"/>
      <c r="D873" s="160"/>
      <c r="E873" s="160"/>
      <c r="F873" s="160"/>
      <c r="G873" s="15">
        <v>5</v>
      </c>
      <c r="H873" s="160"/>
    </row>
    <row r="874" spans="2:8" ht="32.25" customHeight="1" thickBot="1">
      <c r="B874" s="149" t="s">
        <v>50</v>
      </c>
      <c r="C874" s="160"/>
      <c r="D874" s="160"/>
      <c r="E874" s="160"/>
      <c r="F874" s="160">
        <v>4</v>
      </c>
      <c r="G874" s="160"/>
      <c r="H874" s="160"/>
    </row>
    <row r="875" spans="2:8" ht="15" customHeight="1" thickBot="1">
      <c r="B875" s="149" t="s">
        <v>51</v>
      </c>
      <c r="C875" s="160"/>
      <c r="D875" s="160"/>
      <c r="E875" s="160"/>
      <c r="F875" s="160"/>
      <c r="G875" s="160">
        <v>5</v>
      </c>
      <c r="H875" s="160"/>
    </row>
    <row r="876" spans="2:8" ht="47.25" customHeight="1" thickBot="1">
      <c r="B876" s="149" t="s">
        <v>52</v>
      </c>
      <c r="C876" s="160"/>
      <c r="D876" s="160"/>
      <c r="E876" s="160"/>
      <c r="F876" s="160">
        <v>4</v>
      </c>
      <c r="G876" s="160"/>
      <c r="H876" s="160"/>
    </row>
    <row r="877" spans="2:8" ht="31.5" customHeight="1" thickBot="1">
      <c r="B877" s="149" t="s">
        <v>53</v>
      </c>
      <c r="C877" s="160"/>
      <c r="D877" s="160"/>
      <c r="E877" s="160"/>
      <c r="F877" s="160">
        <v>4</v>
      </c>
      <c r="G877" s="160"/>
      <c r="H877" s="160"/>
    </row>
    <row r="878" spans="2:8" ht="15" customHeight="1" thickBot="1">
      <c r="B878" s="6" t="s">
        <v>54</v>
      </c>
      <c r="C878" s="17"/>
      <c r="D878" s="17"/>
      <c r="E878" s="17"/>
      <c r="F878" s="17"/>
      <c r="G878" s="17"/>
      <c r="H878" s="24">
        <f>(G879+F880)/2</f>
        <v>4.5</v>
      </c>
    </row>
    <row r="879" spans="2:8" ht="15" customHeight="1" thickBot="1">
      <c r="B879" s="149" t="s">
        <v>55</v>
      </c>
      <c r="C879" s="160"/>
      <c r="D879" s="160"/>
      <c r="E879" s="160"/>
      <c r="F879" s="160"/>
      <c r="G879" s="160">
        <v>5</v>
      </c>
      <c r="H879" s="160"/>
    </row>
    <row r="880" spans="2:8" ht="33" customHeight="1" thickBot="1">
      <c r="B880" s="149" t="s">
        <v>56</v>
      </c>
      <c r="C880" s="160"/>
      <c r="D880" s="160"/>
      <c r="E880" s="160"/>
      <c r="F880" s="160">
        <v>4</v>
      </c>
      <c r="G880" s="160"/>
      <c r="H880" s="160"/>
    </row>
    <row r="881" spans="2:8" ht="15.75" thickBot="1">
      <c r="B881" s="6" t="s">
        <v>57</v>
      </c>
      <c r="C881" s="160"/>
      <c r="D881" s="160"/>
      <c r="E881" s="160"/>
      <c r="F881" s="160"/>
      <c r="G881" s="160"/>
      <c r="H881" s="24">
        <f>(F882+G883+F884+F885)/4</f>
        <v>4.25</v>
      </c>
    </row>
    <row r="882" spans="2:8" ht="30.75" thickBot="1">
      <c r="B882" s="149" t="s">
        <v>58</v>
      </c>
      <c r="C882" s="160"/>
      <c r="D882" s="160"/>
      <c r="E882" s="160"/>
      <c r="F882" s="160">
        <v>4</v>
      </c>
      <c r="G882" s="160"/>
      <c r="H882" s="160"/>
    </row>
    <row r="883" spans="2:8" ht="30.75" thickBot="1">
      <c r="B883" s="149" t="s">
        <v>59</v>
      </c>
      <c r="C883" s="160"/>
      <c r="D883" s="160"/>
      <c r="E883" s="160"/>
      <c r="F883" s="160"/>
      <c r="G883" s="160">
        <v>5</v>
      </c>
      <c r="H883" s="160"/>
    </row>
    <row r="884" spans="2:8" ht="30.75" thickBot="1">
      <c r="B884" s="149" t="s">
        <v>60</v>
      </c>
      <c r="C884" s="22"/>
      <c r="D884" s="160"/>
      <c r="E884" s="160"/>
      <c r="F884" s="160">
        <v>4</v>
      </c>
      <c r="G884" s="160"/>
      <c r="H884" s="160"/>
    </row>
    <row r="885" spans="2:8" ht="15.75" thickBot="1">
      <c r="B885" s="149" t="s">
        <v>61</v>
      </c>
      <c r="C885" s="160"/>
      <c r="D885" s="160"/>
      <c r="E885" s="160"/>
      <c r="F885" s="160">
        <v>4</v>
      </c>
      <c r="G885" s="160"/>
      <c r="H885" s="160"/>
    </row>
    <row r="886" spans="2:8" ht="15.75" thickBot="1">
      <c r="B886" s="6" t="s">
        <v>62</v>
      </c>
      <c r="C886" s="21"/>
      <c r="D886" s="21"/>
      <c r="E886" s="21"/>
      <c r="F886" s="21"/>
      <c r="G886" s="21"/>
      <c r="H886" s="26">
        <f>(G887+F888+G889)/3</f>
        <v>4.666666666666667</v>
      </c>
    </row>
    <row r="887" spans="2:8" ht="30.75" thickBot="1">
      <c r="B887" s="149" t="s">
        <v>63</v>
      </c>
      <c r="C887" s="149"/>
      <c r="D887" s="149"/>
      <c r="E887" s="149"/>
      <c r="F887" s="149"/>
      <c r="G887" s="149">
        <v>5</v>
      </c>
      <c r="H887" s="160"/>
    </row>
    <row r="888" spans="2:8" ht="30.75" thickBot="1">
      <c r="B888" s="8" t="s">
        <v>64</v>
      </c>
      <c r="C888" s="160"/>
      <c r="D888" s="160"/>
      <c r="E888" s="160"/>
      <c r="F888" s="160">
        <v>4</v>
      </c>
      <c r="G888" s="160"/>
      <c r="H888" s="160"/>
    </row>
    <row r="889" spans="2:8" ht="30.75" thickBot="1">
      <c r="B889" s="149" t="s">
        <v>65</v>
      </c>
      <c r="C889" s="149"/>
      <c r="D889" s="149"/>
      <c r="E889" s="149"/>
      <c r="F889" s="149"/>
      <c r="G889" s="149">
        <v>5</v>
      </c>
      <c r="H889" s="160"/>
    </row>
    <row r="890" spans="2:8" ht="15.75" thickBot="1">
      <c r="B890" s="6" t="s">
        <v>66</v>
      </c>
      <c r="C890" s="160"/>
      <c r="D890" s="160"/>
      <c r="E890" s="160"/>
      <c r="F890" s="160"/>
      <c r="G890" s="160"/>
      <c r="H890" s="23">
        <f>(F891+G892)/2</f>
        <v>4.5</v>
      </c>
    </row>
    <row r="891" spans="2:8" ht="30.75" thickBot="1">
      <c r="B891" s="149" t="s">
        <v>67</v>
      </c>
      <c r="C891" s="160"/>
      <c r="D891" s="160"/>
      <c r="E891" s="160"/>
      <c r="F891" s="160">
        <v>4</v>
      </c>
      <c r="G891" s="160"/>
      <c r="H891" s="160"/>
    </row>
    <row r="892" spans="2:8" ht="30.75" thickBot="1">
      <c r="B892" s="149" t="s">
        <v>68</v>
      </c>
      <c r="C892" s="160"/>
      <c r="D892" s="160"/>
      <c r="E892" s="160"/>
      <c r="F892" s="160"/>
      <c r="G892" s="15">
        <v>5</v>
      </c>
      <c r="H892" s="160"/>
    </row>
    <row r="893" spans="2:8" ht="15.75" thickBot="1">
      <c r="B893" s="6" t="s">
        <v>69</v>
      </c>
      <c r="C893" s="160"/>
      <c r="D893" s="160"/>
      <c r="E893" s="160"/>
      <c r="F893" s="160"/>
      <c r="G893" s="160"/>
      <c r="H893" s="160"/>
    </row>
    <row r="894" spans="2:8" ht="15.75" thickBot="1">
      <c r="B894" s="6" t="s">
        <v>70</v>
      </c>
      <c r="C894" s="160"/>
      <c r="D894" s="160"/>
      <c r="E894" s="160"/>
      <c r="F894" s="160"/>
      <c r="G894" s="160"/>
      <c r="H894" s="23">
        <f>(G895+F896)/2</f>
        <v>4.5</v>
      </c>
    </row>
    <row r="895" spans="2:8" ht="30.75" thickBot="1">
      <c r="B895" s="149" t="s">
        <v>71</v>
      </c>
      <c r="C895" s="160"/>
      <c r="D895" s="160"/>
      <c r="E895" s="160"/>
      <c r="F895" s="160"/>
      <c r="G895" s="160">
        <v>5</v>
      </c>
      <c r="H895" s="160"/>
    </row>
    <row r="896" spans="2:8" ht="30.75" thickBot="1">
      <c r="B896" s="149" t="s">
        <v>72</v>
      </c>
      <c r="C896" s="160"/>
      <c r="D896" s="160"/>
      <c r="E896" s="160"/>
      <c r="F896" s="160">
        <v>4</v>
      </c>
      <c r="G896" s="160"/>
      <c r="H896" s="160"/>
    </row>
    <row r="897" spans="2:8" ht="15.75" thickBot="1">
      <c r="B897" s="6" t="s">
        <v>73</v>
      </c>
      <c r="C897" s="160"/>
      <c r="D897" s="160"/>
      <c r="E897" s="160"/>
      <c r="F897" s="160"/>
      <c r="G897" s="160"/>
      <c r="H897" s="24">
        <f>(F898+F899+G900)/3</f>
        <v>4.333333333333333</v>
      </c>
    </row>
    <row r="898" spans="2:8" ht="30.75" thickBot="1">
      <c r="B898" s="149" t="s">
        <v>74</v>
      </c>
      <c r="C898" s="160"/>
      <c r="D898" s="160"/>
      <c r="E898" s="160"/>
      <c r="F898" s="160">
        <v>4</v>
      </c>
      <c r="G898" s="160"/>
      <c r="H898" s="160"/>
    </row>
    <row r="899" spans="2:8" ht="30.75" thickBot="1">
      <c r="B899" s="149" t="s">
        <v>75</v>
      </c>
      <c r="C899" s="160"/>
      <c r="D899" s="160"/>
      <c r="E899" s="160"/>
      <c r="F899" s="160">
        <v>4</v>
      </c>
      <c r="G899" s="160"/>
      <c r="H899" s="160"/>
    </row>
    <row r="900" spans="2:8" ht="30.75" thickBot="1">
      <c r="B900" s="149" t="s">
        <v>76</v>
      </c>
      <c r="C900" s="160"/>
      <c r="D900" s="160"/>
      <c r="E900" s="160"/>
      <c r="F900" s="160"/>
      <c r="G900" s="160">
        <v>5</v>
      </c>
      <c r="H900" s="160"/>
    </row>
    <row r="901" spans="2:8" ht="15.75" thickBot="1">
      <c r="B901" s="6" t="s">
        <v>102</v>
      </c>
      <c r="C901" s="160"/>
      <c r="D901" s="160"/>
      <c r="E901" s="160"/>
      <c r="F901" s="160"/>
      <c r="G901" s="160"/>
      <c r="H901" s="24">
        <f>(H897+H894+H890+H886+H881+H878+H872+H869)/8</f>
        <v>4.3937499999999998</v>
      </c>
    </row>
    <row r="902" spans="2:8" ht="15.75" thickBot="1">
      <c r="B902" s="6"/>
      <c r="C902" s="160"/>
      <c r="D902" s="160"/>
      <c r="E902" s="160"/>
      <c r="F902" s="160"/>
      <c r="G902" s="160"/>
      <c r="H902" s="160"/>
    </row>
    <row r="903" spans="2:8" ht="15.75" customHeight="1" thickBot="1">
      <c r="B903" s="177" t="s">
        <v>78</v>
      </c>
      <c r="C903" s="28"/>
      <c r="D903" s="28"/>
    </row>
    <row r="904" spans="2:8" ht="15.75" thickBot="1">
      <c r="B904" s="178"/>
      <c r="C904" s="170" t="s">
        <v>79</v>
      </c>
      <c r="D904" s="170" t="s">
        <v>80</v>
      </c>
    </row>
    <row r="905" spans="2:8" ht="15.75" customHeight="1" thickBot="1">
      <c r="B905" s="4"/>
      <c r="C905" s="7" t="s">
        <v>81</v>
      </c>
      <c r="D905" s="5"/>
    </row>
    <row r="906" spans="2:8">
      <c r="B906" s="4" t="s">
        <v>82</v>
      </c>
    </row>
    <row r="907" spans="2:8">
      <c r="B907" s="4"/>
    </row>
    <row r="908" spans="2:8">
      <c r="B908" s="151" t="s">
        <v>128</v>
      </c>
    </row>
    <row r="909" spans="2:8" ht="15.75" thickBot="1">
      <c r="B909" s="4"/>
    </row>
    <row r="910" spans="2:8" ht="15.75" thickBot="1">
      <c r="B910" s="7" t="s">
        <v>84</v>
      </c>
    </row>
    <row r="911" spans="2:8" ht="15.75" thickBot="1">
      <c r="B911" s="149"/>
    </row>
    <row r="912" spans="2:8">
      <c r="B912" s="4"/>
    </row>
    <row r="913" spans="2:5">
      <c r="B913" s="4"/>
    </row>
    <row r="914" spans="2:5">
      <c r="B914" s="4" t="s">
        <v>85</v>
      </c>
    </row>
    <row r="915" spans="2:5" ht="15.75" thickBot="1">
      <c r="B915" s="4" t="s">
        <v>86</v>
      </c>
    </row>
    <row r="916" spans="2:5" ht="15.75" thickBot="1">
      <c r="B916" s="7" t="s">
        <v>87</v>
      </c>
    </row>
    <row r="917" spans="2:5" ht="15.75" thickBot="1">
      <c r="B917" s="149"/>
    </row>
    <row r="918" spans="2:5" ht="15.75" thickBot="1">
      <c r="B918" s="4"/>
    </row>
    <row r="919" spans="2:5" ht="15.75" thickBot="1">
      <c r="B919" s="7" t="s">
        <v>88</v>
      </c>
    </row>
    <row r="920" spans="2:5" ht="15.75" thickBot="1">
      <c r="B920" s="149"/>
    </row>
    <row r="921" spans="2:5" ht="15.75" customHeight="1" thickBot="1">
      <c r="B921" s="4"/>
    </row>
    <row r="922" spans="2:5" ht="15.75" thickBot="1">
      <c r="B922" s="7" t="s">
        <v>89</v>
      </c>
    </row>
    <row r="923" spans="2:5" ht="15.75" thickBot="1">
      <c r="B923" s="149" t="s">
        <v>90</v>
      </c>
      <c r="C923" s="170" t="s">
        <v>79</v>
      </c>
      <c r="D923" s="170" t="s">
        <v>80</v>
      </c>
      <c r="E923" s="170" t="s">
        <v>91</v>
      </c>
    </row>
    <row r="924" spans="2:5" ht="15.75" thickBot="1">
      <c r="B924" s="149" t="s">
        <v>92</v>
      </c>
      <c r="C924" s="160"/>
      <c r="D924" s="160"/>
      <c r="E924" s="160"/>
    </row>
    <row r="925" spans="2:5" ht="15.75" thickBot="1">
      <c r="B925" s="149" t="s">
        <v>93</v>
      </c>
      <c r="C925" s="5" t="s">
        <v>81</v>
      </c>
      <c r="D925" s="160"/>
      <c r="E925" s="160"/>
    </row>
    <row r="926" spans="2:5" ht="15.75" thickBot="1">
      <c r="B926" s="149" t="s">
        <v>94</v>
      </c>
      <c r="C926" s="160"/>
      <c r="D926" s="160"/>
      <c r="E926" s="160"/>
    </row>
    <row r="927" spans="2:5" ht="15.75" thickBot="1">
      <c r="B927" s="149" t="s">
        <v>95</v>
      </c>
      <c r="C927" s="160"/>
      <c r="D927" s="160"/>
      <c r="E927" s="160"/>
    </row>
    <row r="928" spans="2:5">
      <c r="B928" s="4"/>
    </row>
    <row r="929" spans="2:4" ht="15.75" thickBot="1"/>
    <row r="930" spans="2:4" ht="30.75" thickBot="1">
      <c r="B930" s="8" t="s">
        <v>96</v>
      </c>
      <c r="C930" s="159" t="s">
        <v>97</v>
      </c>
      <c r="D930" s="159" t="s">
        <v>98</v>
      </c>
    </row>
    <row r="943" spans="2: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30" customHeight="1"/>
    <row r="952" ht="60" customHeight="1"/>
    <row r="953" ht="15" customHeight="1"/>
    <row r="954" ht="15" customHeight="1"/>
    <row r="955" ht="15" customHeight="1"/>
    <row r="956" ht="15.75" customHeight="1"/>
    <row r="961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.75" customHeight="1"/>
    <row r="995" ht="15.75" customHeight="1"/>
    <row r="999" ht="15.75" customHeight="1"/>
    <row r="1015" ht="15.75" customHeight="1"/>
    <row r="1035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30" customHeight="1"/>
    <row r="1046" ht="60" customHeight="1"/>
    <row r="1047" ht="15" customHeight="1"/>
    <row r="1048" ht="15.75" customHeight="1"/>
    <row r="1055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.75" customHeight="1"/>
    <row r="1087" ht="15.75" customHeight="1"/>
    <row r="1093" ht="15.75" customHeight="1"/>
    <row r="1109" ht="15.75" customHeight="1"/>
  </sheetData>
  <mergeCells count="170">
    <mergeCell ref="B670:D670"/>
    <mergeCell ref="B671:D671"/>
    <mergeCell ref="B672:D672"/>
    <mergeCell ref="B673:D673"/>
    <mergeCell ref="B674:D674"/>
    <mergeCell ref="B675:D675"/>
    <mergeCell ref="B676:D676"/>
    <mergeCell ref="B762:D762"/>
    <mergeCell ref="B482:D482"/>
    <mergeCell ref="B483:D483"/>
    <mergeCell ref="B484:D484"/>
    <mergeCell ref="B485:D485"/>
    <mergeCell ref="B486:D486"/>
    <mergeCell ref="B487:D487"/>
    <mergeCell ref="B488:D488"/>
    <mergeCell ref="B574:D574"/>
    <mergeCell ref="B575:D575"/>
    <mergeCell ref="B668:D668"/>
    <mergeCell ref="B669:D669"/>
    <mergeCell ref="B587:B588"/>
    <mergeCell ref="B624:B625"/>
    <mergeCell ref="B653:B656"/>
    <mergeCell ref="B665:D665"/>
    <mergeCell ref="B666:D666"/>
    <mergeCell ref="B667:D667"/>
    <mergeCell ref="B1:B4"/>
    <mergeCell ref="B388:D388"/>
    <mergeCell ref="B389:D389"/>
    <mergeCell ref="B390:D390"/>
    <mergeCell ref="B391:D391"/>
    <mergeCell ref="B392:D392"/>
    <mergeCell ref="B393:D393"/>
    <mergeCell ref="B95:B98"/>
    <mergeCell ref="B107:D107"/>
    <mergeCell ref="B202:D202"/>
    <mergeCell ref="B203:D203"/>
    <mergeCell ref="B204:D204"/>
    <mergeCell ref="B205:D205"/>
    <mergeCell ref="B206:D206"/>
    <mergeCell ref="B207:D207"/>
    <mergeCell ref="B208:D208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6:D16"/>
    <mergeCell ref="B13:D13"/>
    <mergeCell ref="B14:D14"/>
    <mergeCell ref="B15:D15"/>
    <mergeCell ref="B65:B66"/>
    <mergeCell ref="B23:D23"/>
    <mergeCell ref="B17:D17"/>
    <mergeCell ref="B18:D18"/>
    <mergeCell ref="B19:D19"/>
    <mergeCell ref="B20:D20"/>
    <mergeCell ref="B21:D21"/>
    <mergeCell ref="B22:D22"/>
    <mergeCell ref="B25:D25"/>
    <mergeCell ref="B24:D24"/>
    <mergeCell ref="B26:D26"/>
    <mergeCell ref="B28:B29"/>
    <mergeCell ref="B120:D120"/>
    <mergeCell ref="B122:B123"/>
    <mergeCell ref="B159:B160"/>
    <mergeCell ref="B188:B191"/>
    <mergeCell ref="B200:D200"/>
    <mergeCell ref="B201:D201"/>
    <mergeCell ref="B209:D209"/>
    <mergeCell ref="B210:D210"/>
    <mergeCell ref="B211:D211"/>
    <mergeCell ref="B212:D212"/>
    <mergeCell ref="B213:D213"/>
    <mergeCell ref="B215:B216"/>
    <mergeCell ref="B252:B253"/>
    <mergeCell ref="B281:B284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8:B309"/>
    <mergeCell ref="B345:B346"/>
    <mergeCell ref="B374:B377"/>
    <mergeCell ref="B386:D386"/>
    <mergeCell ref="B387:D387"/>
    <mergeCell ref="B395:D395"/>
    <mergeCell ref="B396:D396"/>
    <mergeCell ref="B397:D397"/>
    <mergeCell ref="B394:D394"/>
    <mergeCell ref="B398:D398"/>
    <mergeCell ref="B399:D399"/>
    <mergeCell ref="B401:B402"/>
    <mergeCell ref="B438:B439"/>
    <mergeCell ref="B467:B470"/>
    <mergeCell ref="B479:D479"/>
    <mergeCell ref="B489:D489"/>
    <mergeCell ref="B490:D490"/>
    <mergeCell ref="B491:D491"/>
    <mergeCell ref="B480:D480"/>
    <mergeCell ref="B481:D481"/>
    <mergeCell ref="B492:D492"/>
    <mergeCell ref="B494:B495"/>
    <mergeCell ref="B531:B532"/>
    <mergeCell ref="B560:B563"/>
    <mergeCell ref="B572:D572"/>
    <mergeCell ref="B573:D573"/>
    <mergeCell ref="B583:D583"/>
    <mergeCell ref="B584:D584"/>
    <mergeCell ref="B585:D585"/>
    <mergeCell ref="B576:D576"/>
    <mergeCell ref="B577:D577"/>
    <mergeCell ref="B578:D578"/>
    <mergeCell ref="B579:D579"/>
    <mergeCell ref="B580:D580"/>
    <mergeCell ref="B581:D581"/>
    <mergeCell ref="B582:D582"/>
    <mergeCell ref="B771:D771"/>
    <mergeCell ref="B773:B774"/>
    <mergeCell ref="B810:B811"/>
    <mergeCell ref="B677:D677"/>
    <mergeCell ref="B678:D678"/>
    <mergeCell ref="B680:B681"/>
    <mergeCell ref="B717:B718"/>
    <mergeCell ref="B746:B749"/>
    <mergeCell ref="B758:D758"/>
    <mergeCell ref="B759:D759"/>
    <mergeCell ref="B760:D760"/>
    <mergeCell ref="B761:D761"/>
    <mergeCell ref="B764:D764"/>
    <mergeCell ref="B765:D765"/>
    <mergeCell ref="B766:D766"/>
    <mergeCell ref="B767:D767"/>
    <mergeCell ref="B768:D768"/>
    <mergeCell ref="B769:D769"/>
    <mergeCell ref="B770:D770"/>
    <mergeCell ref="B763:D763"/>
    <mergeCell ref="B863:D863"/>
    <mergeCell ref="B864:D864"/>
    <mergeCell ref="B866:B867"/>
    <mergeCell ref="B903:B904"/>
    <mergeCell ref="B839:B842"/>
    <mergeCell ref="B851:D851"/>
    <mergeCell ref="B852:D852"/>
    <mergeCell ref="B853:D853"/>
    <mergeCell ref="B854:D854"/>
    <mergeCell ref="B855:D855"/>
    <mergeCell ref="B856:D856"/>
    <mergeCell ref="B857:D857"/>
    <mergeCell ref="B858:D858"/>
    <mergeCell ref="B859:D859"/>
    <mergeCell ref="B860:D860"/>
    <mergeCell ref="B861:D861"/>
    <mergeCell ref="B862:D86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3" sqref="A133"/>
    </sheetView>
  </sheetViews>
  <sheetFormatPr baseColWidth="10" defaultColWidth="11.42578125" defaultRowHeight="15"/>
  <cols>
    <col min="14" max="14" width="11.28515625" customWidth="1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topLeftCell="A46" workbookViewId="0">
      <selection activeCell="B11" sqref="B11"/>
    </sheetView>
  </sheetViews>
  <sheetFormatPr baseColWidth="10" defaultColWidth="11.42578125" defaultRowHeight="15"/>
  <cols>
    <col min="1" max="1" width="33.5703125" customWidth="1"/>
    <col min="2" max="2" width="35.28515625" customWidth="1"/>
    <col min="3" max="3" width="73.140625" customWidth="1"/>
    <col min="4" max="4" width="22.85546875" customWidth="1"/>
    <col min="5" max="5" width="23" customWidth="1"/>
    <col min="6" max="6" width="28.7109375" customWidth="1"/>
    <col min="7" max="7" width="20.28515625" customWidth="1"/>
    <col min="8" max="8" width="45.7109375" customWidth="1"/>
  </cols>
  <sheetData>
    <row r="1" spans="1:8" ht="18" customHeight="1">
      <c r="A1" s="305"/>
      <c r="B1" s="308" t="s">
        <v>201</v>
      </c>
      <c r="C1" s="250" t="s">
        <v>202</v>
      </c>
      <c r="D1" s="99"/>
      <c r="E1" s="99"/>
      <c r="F1" s="99"/>
      <c r="G1" s="99"/>
      <c r="H1" s="100"/>
    </row>
    <row r="2" spans="1:8">
      <c r="A2" s="306"/>
      <c r="B2" s="309"/>
      <c r="C2" s="242"/>
      <c r="H2" s="101"/>
    </row>
    <row r="3" spans="1:8" ht="14.25" customHeight="1">
      <c r="A3" s="306"/>
      <c r="B3" s="309"/>
      <c r="C3" s="242" t="s">
        <v>203</v>
      </c>
      <c r="H3" s="101"/>
    </row>
    <row r="4" spans="1:8">
      <c r="A4" s="306"/>
      <c r="B4" s="309"/>
      <c r="C4" s="242"/>
      <c r="H4" s="101"/>
    </row>
    <row r="5" spans="1:8">
      <c r="A5" s="306"/>
      <c r="B5" s="309"/>
      <c r="C5" s="242" t="s">
        <v>204</v>
      </c>
      <c r="H5" s="101"/>
    </row>
    <row r="6" spans="1:8">
      <c r="A6" s="306"/>
      <c r="B6" s="309"/>
      <c r="C6" s="242"/>
      <c r="H6" s="101"/>
    </row>
    <row r="7" spans="1:8" ht="16.5" thickBot="1">
      <c r="A7" s="307"/>
      <c r="B7" s="310"/>
      <c r="C7" s="141" t="s">
        <v>205</v>
      </c>
      <c r="H7" s="101"/>
    </row>
    <row r="8" spans="1:8" ht="15.75" thickBot="1">
      <c r="A8" s="181"/>
      <c r="B8" s="182"/>
      <c r="C8" s="182"/>
      <c r="D8" s="182"/>
      <c r="E8" s="182"/>
      <c r="F8" s="182"/>
      <c r="G8" s="182"/>
      <c r="H8" s="183"/>
    </row>
    <row r="9" spans="1:8" ht="18" customHeight="1" thickBot="1">
      <c r="A9" s="105" t="s">
        <v>206</v>
      </c>
      <c r="B9" s="106" t="str">
        <f>'Base de datos operativa'!B4</f>
        <v>Christhian David García.</v>
      </c>
      <c r="H9" s="101"/>
    </row>
    <row r="10" spans="1:8" ht="17.25" customHeight="1" thickBot="1">
      <c r="A10" s="169" t="s">
        <v>207</v>
      </c>
      <c r="B10" s="107">
        <f>'Base de datos operativa'!C4</f>
        <v>1036765098</v>
      </c>
      <c r="H10" s="101"/>
    </row>
    <row r="11" spans="1:8" ht="17.25" customHeight="1" thickBot="1">
      <c r="A11" s="169" t="str">
        <f>'Competencias operativas'!B195</f>
        <v>NIVEL</v>
      </c>
      <c r="B11" s="107" t="str">
        <f>'Competencias operativas'!C195</f>
        <v>Operativo</v>
      </c>
      <c r="H11" s="101"/>
    </row>
    <row r="12" spans="1:8" ht="15.75" thickBot="1">
      <c r="A12" s="169" t="s">
        <v>7</v>
      </c>
      <c r="B12" s="108" t="str">
        <f>'Base de datos operativa'!E4</f>
        <v>Ventas</v>
      </c>
      <c r="H12" s="101"/>
    </row>
    <row r="13" spans="1:8" ht="15.75" thickBot="1">
      <c r="A13" s="169" t="s">
        <v>15</v>
      </c>
      <c r="B13" s="108" t="str">
        <f>'Base de datos operativa'!D4</f>
        <v>Asesor Comercial</v>
      </c>
      <c r="H13" s="101"/>
    </row>
    <row r="14" spans="1:8" ht="35.25" customHeight="1" thickBot="1">
      <c r="A14" s="169" t="s">
        <v>208</v>
      </c>
      <c r="B14" s="108" t="s">
        <v>209</v>
      </c>
      <c r="H14" s="101"/>
    </row>
    <row r="15" spans="1:8" ht="15.75" thickBot="1">
      <c r="A15" s="311"/>
      <c r="B15" s="312"/>
      <c r="C15" s="312"/>
      <c r="D15" s="312"/>
      <c r="E15" s="312"/>
      <c r="F15" s="312"/>
      <c r="G15" s="182"/>
      <c r="H15" s="313"/>
    </row>
    <row r="16" spans="1:8" ht="32.25" thickBot="1">
      <c r="A16" s="109" t="s">
        <v>210</v>
      </c>
      <c r="B16" s="110" t="s">
        <v>211</v>
      </c>
      <c r="C16" s="110" t="s">
        <v>212</v>
      </c>
      <c r="D16" s="110" t="s">
        <v>213</v>
      </c>
      <c r="E16" s="110" t="s">
        <v>214</v>
      </c>
      <c r="F16" s="111" t="s">
        <v>215</v>
      </c>
      <c r="G16" s="112" t="s">
        <v>216</v>
      </c>
      <c r="H16" s="113" t="s">
        <v>91</v>
      </c>
    </row>
    <row r="17" spans="1:8" ht="15" customHeight="1">
      <c r="A17" s="255" t="str">
        <f>'Base de datos operativa'!K1</f>
        <v>Trabajo en equipo</v>
      </c>
      <c r="B17" s="236" t="str">
        <f>'Competencias operativas'!B236</f>
        <v>Evita los conflictos dentro del equipo de trabajo.</v>
      </c>
      <c r="C17" s="241" t="s">
        <v>217</v>
      </c>
      <c r="D17" s="241" t="s">
        <v>218</v>
      </c>
      <c r="E17" s="241" t="s">
        <v>219</v>
      </c>
      <c r="F17" s="241" t="s">
        <v>220</v>
      </c>
      <c r="G17" s="250" t="s">
        <v>221</v>
      </c>
      <c r="H17" s="299" t="s">
        <v>222</v>
      </c>
    </row>
    <row r="18" spans="1:8">
      <c r="A18" s="256"/>
      <c r="B18" s="237"/>
      <c r="C18" s="242"/>
      <c r="D18" s="242"/>
      <c r="E18" s="242"/>
      <c r="F18" s="242"/>
      <c r="G18" s="242"/>
      <c r="H18" s="300"/>
    </row>
    <row r="19" spans="1:8">
      <c r="A19" s="256"/>
      <c r="B19" s="237"/>
      <c r="C19" s="242"/>
      <c r="D19" s="242"/>
      <c r="E19" s="242"/>
      <c r="F19" s="242"/>
      <c r="G19" s="242"/>
      <c r="H19" s="300"/>
    </row>
    <row r="20" spans="1:8" ht="15.75" thickBot="1">
      <c r="A20" s="257"/>
      <c r="B20" s="238"/>
      <c r="C20" s="242"/>
      <c r="D20" s="242"/>
      <c r="E20" s="242"/>
      <c r="F20" s="242"/>
      <c r="G20" s="242"/>
      <c r="H20" s="300"/>
    </row>
    <row r="21" spans="1:8" ht="15" customHeight="1">
      <c r="A21" s="234"/>
      <c r="B21" s="236" t="str">
        <f>'Competencias operativas'!B237</f>
        <v>Muestra aptitud para integrarse con el grupo.</v>
      </c>
      <c r="C21" s="242"/>
      <c r="D21" s="242"/>
      <c r="E21" s="242"/>
      <c r="F21" s="242"/>
      <c r="G21" s="242"/>
      <c r="H21" s="300"/>
    </row>
    <row r="22" spans="1:8">
      <c r="A22" s="235"/>
      <c r="B22" s="237"/>
      <c r="C22" s="242"/>
      <c r="D22" s="242"/>
      <c r="E22" s="242"/>
      <c r="F22" s="242"/>
      <c r="G22" s="242"/>
      <c r="H22" s="300"/>
    </row>
    <row r="23" spans="1:8">
      <c r="A23" s="235"/>
      <c r="B23" s="237"/>
      <c r="C23" s="242"/>
      <c r="D23" s="242"/>
      <c r="E23" s="242"/>
      <c r="F23" s="242"/>
      <c r="G23" s="242"/>
      <c r="H23" s="300"/>
    </row>
    <row r="24" spans="1:8" ht="15.75" thickBot="1">
      <c r="A24" s="240"/>
      <c r="B24" s="238"/>
      <c r="C24" s="242"/>
      <c r="D24" s="242"/>
      <c r="E24" s="242"/>
      <c r="F24" s="242"/>
      <c r="G24" s="242"/>
      <c r="H24" s="300"/>
    </row>
    <row r="25" spans="1:8" ht="15" customHeight="1">
      <c r="A25" s="234"/>
      <c r="B25" s="236" t="str">
        <f>'Competencias operativas'!B238</f>
        <v>Se muestra respetuoso y amable en el trato a sus compañeros y clientes.</v>
      </c>
      <c r="C25" s="242"/>
      <c r="D25" s="242"/>
      <c r="E25" s="242"/>
      <c r="F25" s="242"/>
      <c r="G25" s="242"/>
      <c r="H25" s="300"/>
    </row>
    <row r="26" spans="1:8">
      <c r="A26" s="235"/>
      <c r="B26" s="237"/>
      <c r="C26" s="242"/>
      <c r="D26" s="242"/>
      <c r="E26" s="242"/>
      <c r="F26" s="242"/>
      <c r="G26" s="242"/>
      <c r="H26" s="300"/>
    </row>
    <row r="27" spans="1:8">
      <c r="A27" s="235"/>
      <c r="B27" s="237"/>
      <c r="C27" s="242"/>
      <c r="D27" s="242"/>
      <c r="E27" s="242"/>
      <c r="F27" s="242"/>
      <c r="G27" s="242"/>
      <c r="H27" s="300"/>
    </row>
    <row r="28" spans="1:8" ht="15.75" thickBot="1">
      <c r="A28" s="235"/>
      <c r="B28" s="237"/>
      <c r="C28" s="314"/>
      <c r="D28" s="314"/>
      <c r="E28" s="314"/>
      <c r="F28" s="242"/>
      <c r="G28" s="314"/>
      <c r="H28" s="301"/>
    </row>
    <row r="29" spans="1:8">
      <c r="A29" s="229" t="str">
        <f>'Competencias operativas'!B239</f>
        <v>Integridad y transparencia</v>
      </c>
      <c r="B29" s="200" t="str">
        <f>'Competencias operativas'!B240</f>
        <v>Establece relaciones basadas en el respeto mutuo y la confianza.</v>
      </c>
      <c r="C29" s="200" t="s">
        <v>223</v>
      </c>
      <c r="D29" s="200" t="s">
        <v>224</v>
      </c>
      <c r="E29" s="200" t="s">
        <v>225</v>
      </c>
      <c r="F29" s="204" t="s">
        <v>226</v>
      </c>
      <c r="G29" s="204" t="s">
        <v>225</v>
      </c>
      <c r="H29" s="232"/>
    </row>
    <row r="30" spans="1:8">
      <c r="A30" s="230"/>
      <c r="B30" s="209"/>
      <c r="C30" s="209"/>
      <c r="D30" s="209"/>
      <c r="E30" s="209"/>
      <c r="F30" s="205"/>
      <c r="G30" s="205"/>
      <c r="H30" s="233"/>
    </row>
    <row r="31" spans="1:8">
      <c r="A31" s="230"/>
      <c r="B31" s="209"/>
      <c r="C31" s="209"/>
      <c r="D31" s="209"/>
      <c r="E31" s="209"/>
      <c r="F31" s="205"/>
      <c r="G31" s="205"/>
      <c r="H31" s="233"/>
    </row>
    <row r="32" spans="1:8" ht="15.75" thickBot="1">
      <c r="A32" s="231"/>
      <c r="B32" s="201"/>
      <c r="C32" s="201"/>
      <c r="D32" s="201"/>
      <c r="E32" s="201"/>
      <c r="F32" s="206"/>
      <c r="G32" s="206"/>
      <c r="H32" s="233"/>
    </row>
    <row r="33" spans="1:8">
      <c r="A33" s="200"/>
      <c r="B33" s="200"/>
      <c r="C33" s="200"/>
      <c r="D33" s="200"/>
      <c r="E33" s="200"/>
      <c r="F33" s="209"/>
      <c r="G33" s="204"/>
      <c r="H33" s="200"/>
    </row>
    <row r="34" spans="1:8">
      <c r="A34" s="209"/>
      <c r="B34" s="209"/>
      <c r="C34" s="209"/>
      <c r="D34" s="209"/>
      <c r="E34" s="209"/>
      <c r="F34" s="209"/>
      <c r="G34" s="205"/>
      <c r="H34" s="209"/>
    </row>
    <row r="35" spans="1:8">
      <c r="A35" s="209"/>
      <c r="B35" s="209"/>
      <c r="C35" s="209"/>
      <c r="D35" s="209"/>
      <c r="E35" s="209"/>
      <c r="F35" s="209"/>
      <c r="G35" s="205"/>
      <c r="H35" s="209"/>
    </row>
    <row r="36" spans="1:8" ht="15.75" thickBot="1">
      <c r="A36" s="201"/>
      <c r="B36" s="201"/>
      <c r="C36" s="201"/>
      <c r="D36" s="201"/>
      <c r="E36" s="201"/>
      <c r="F36" s="201"/>
      <c r="G36" s="206"/>
      <c r="H36" s="201"/>
    </row>
    <row r="37" spans="1:8">
      <c r="A37" s="204"/>
      <c r="B37" s="204"/>
      <c r="C37" s="204"/>
      <c r="D37" s="204"/>
      <c r="E37" s="204"/>
      <c r="F37" s="204"/>
      <c r="G37" s="204"/>
      <c r="H37" s="204"/>
    </row>
    <row r="38" spans="1:8">
      <c r="A38" s="205"/>
      <c r="B38" s="205"/>
      <c r="C38" s="205"/>
      <c r="D38" s="205"/>
      <c r="E38" s="205"/>
      <c r="F38" s="205"/>
      <c r="G38" s="205"/>
      <c r="H38" s="205"/>
    </row>
    <row r="39" spans="1:8">
      <c r="A39" s="205"/>
      <c r="B39" s="205"/>
      <c r="C39" s="205"/>
      <c r="D39" s="205"/>
      <c r="E39" s="205"/>
      <c r="F39" s="205"/>
      <c r="G39" s="205"/>
      <c r="H39" s="205"/>
    </row>
    <row r="40" spans="1:8" ht="15.75" thickBot="1">
      <c r="A40" s="206"/>
      <c r="B40" s="206"/>
      <c r="C40" s="206"/>
      <c r="D40" s="206"/>
      <c r="E40" s="206"/>
      <c r="F40" s="206"/>
      <c r="G40" s="206"/>
      <c r="H40" s="206"/>
    </row>
    <row r="41" spans="1:8">
      <c r="A41" s="204"/>
      <c r="B41" s="204"/>
      <c r="C41" s="204"/>
      <c r="D41" s="204"/>
      <c r="E41" s="204"/>
      <c r="F41" s="204"/>
      <c r="G41" s="204"/>
      <c r="H41" s="204"/>
    </row>
    <row r="42" spans="1:8">
      <c r="A42" s="205"/>
      <c r="B42" s="205"/>
      <c r="C42" s="205"/>
      <c r="D42" s="205"/>
      <c r="E42" s="205"/>
      <c r="F42" s="205"/>
      <c r="G42" s="205"/>
      <c r="H42" s="205"/>
    </row>
    <row r="43" spans="1:8">
      <c r="A43" s="205"/>
      <c r="B43" s="205"/>
      <c r="C43" s="205"/>
      <c r="D43" s="205"/>
      <c r="E43" s="205"/>
      <c r="F43" s="205"/>
      <c r="G43" s="205"/>
      <c r="H43" s="205"/>
    </row>
    <row r="44" spans="1:8" ht="15.75" thickBot="1">
      <c r="A44" s="206"/>
      <c r="B44" s="206"/>
      <c r="C44" s="206"/>
      <c r="D44" s="206"/>
      <c r="E44" s="206"/>
      <c r="F44" s="206"/>
      <c r="G44" s="206"/>
      <c r="H44" s="206"/>
    </row>
    <row r="45" spans="1:8">
      <c r="A45" s="226"/>
      <c r="B45" s="204"/>
      <c r="C45" s="204"/>
      <c r="D45" s="204"/>
      <c r="E45" s="204"/>
      <c r="F45" s="204"/>
      <c r="G45" s="204"/>
      <c r="H45" s="204"/>
    </row>
    <row r="46" spans="1:8">
      <c r="A46" s="227"/>
      <c r="B46" s="205"/>
      <c r="C46" s="205"/>
      <c r="D46" s="205"/>
      <c r="E46" s="205"/>
      <c r="F46" s="205"/>
      <c r="G46" s="205"/>
      <c r="H46" s="205"/>
    </row>
    <row r="47" spans="1:8">
      <c r="A47" s="227"/>
      <c r="B47" s="205"/>
      <c r="C47" s="205"/>
      <c r="D47" s="205"/>
      <c r="E47" s="205"/>
      <c r="F47" s="205"/>
      <c r="G47" s="205"/>
      <c r="H47" s="205"/>
    </row>
    <row r="48" spans="1:8" ht="15.75" thickBot="1">
      <c r="A48" s="228"/>
      <c r="B48" s="206"/>
      <c r="C48" s="206"/>
      <c r="D48" s="206"/>
      <c r="E48" s="206"/>
      <c r="F48" s="206"/>
      <c r="G48" s="206"/>
      <c r="H48" s="206"/>
    </row>
    <row r="49" spans="1:8" ht="16.5" thickBot="1">
      <c r="A49" s="114"/>
      <c r="B49" s="114"/>
      <c r="C49" s="114"/>
      <c r="D49" s="114"/>
      <c r="E49" s="114"/>
      <c r="F49" s="114"/>
      <c r="G49" s="114"/>
      <c r="H49" s="114"/>
    </row>
    <row r="50" spans="1:8" ht="50.25" customHeight="1" thickBot="1">
      <c r="A50" s="115" t="s">
        <v>227</v>
      </c>
      <c r="B50" s="116" t="s">
        <v>228</v>
      </c>
      <c r="C50" s="117" t="s">
        <v>229</v>
      </c>
      <c r="D50" s="114"/>
      <c r="E50" s="114"/>
      <c r="F50" s="114"/>
      <c r="G50" s="114"/>
      <c r="H50" s="114"/>
    </row>
    <row r="51" spans="1:8" ht="15.75" thickBot="1"/>
    <row r="52" spans="1:8" ht="15.75">
      <c r="A52" s="247"/>
      <c r="B52" s="250" t="s">
        <v>201</v>
      </c>
      <c r="C52" s="250" t="s">
        <v>202</v>
      </c>
      <c r="D52" s="135"/>
      <c r="E52" s="135"/>
      <c r="F52" s="135"/>
      <c r="G52" s="135"/>
      <c r="H52" s="136"/>
    </row>
    <row r="53" spans="1:8" ht="15.75">
      <c r="A53" s="248"/>
      <c r="B53" s="242"/>
      <c r="C53" s="242"/>
      <c r="D53" s="114"/>
      <c r="E53" s="114"/>
      <c r="F53" s="114"/>
      <c r="G53" s="114"/>
      <c r="H53" s="137"/>
    </row>
    <row r="54" spans="1:8" ht="15.75">
      <c r="A54" s="248"/>
      <c r="B54" s="242"/>
      <c r="C54" s="242" t="s">
        <v>230</v>
      </c>
      <c r="D54" s="114"/>
      <c r="E54" s="114"/>
      <c r="F54" s="114"/>
      <c r="G54" s="114"/>
      <c r="H54" s="137"/>
    </row>
    <row r="55" spans="1:8" ht="15.75">
      <c r="A55" s="248"/>
      <c r="B55" s="242"/>
      <c r="C55" s="242"/>
      <c r="D55" s="114"/>
      <c r="E55" s="114"/>
      <c r="F55" s="114"/>
      <c r="G55" s="114"/>
      <c r="H55" s="137"/>
    </row>
    <row r="56" spans="1:8" ht="15.75">
      <c r="A56" s="248"/>
      <c r="B56" s="242"/>
      <c r="C56" s="242" t="s">
        <v>204</v>
      </c>
      <c r="D56" s="114"/>
      <c r="E56" s="114"/>
      <c r="F56" s="114"/>
      <c r="G56" s="114"/>
      <c r="H56" s="137"/>
    </row>
    <row r="57" spans="1:8" ht="15.75">
      <c r="A57" s="248"/>
      <c r="B57" s="242"/>
      <c r="C57" s="242"/>
      <c r="D57" s="114"/>
      <c r="E57" s="114"/>
      <c r="F57" s="114"/>
      <c r="G57" s="114"/>
      <c r="H57" s="137"/>
    </row>
    <row r="58" spans="1:8" ht="16.5" thickBot="1">
      <c r="A58" s="249"/>
      <c r="B58" s="243"/>
      <c r="C58" s="141" t="s">
        <v>205</v>
      </c>
      <c r="D58" s="114"/>
      <c r="E58" s="114"/>
      <c r="F58" s="114"/>
      <c r="G58" s="114"/>
      <c r="H58" s="137"/>
    </row>
    <row r="59" spans="1:8" ht="15.75" thickBot="1">
      <c r="A59" s="251"/>
      <c r="B59" s="216"/>
      <c r="C59" s="216"/>
      <c r="D59" s="216"/>
      <c r="E59" s="216"/>
      <c r="F59" s="216"/>
      <c r="G59" s="216"/>
      <c r="H59" s="233"/>
    </row>
    <row r="60" spans="1:8" ht="16.5" thickBot="1">
      <c r="A60" s="105" t="s">
        <v>206</v>
      </c>
      <c r="B60" s="106" t="str">
        <f>'Base de datos operativa'!B3</f>
        <v>Robinson Ortiz Ramos</v>
      </c>
      <c r="C60" s="114"/>
      <c r="D60" s="114"/>
      <c r="E60" s="114"/>
      <c r="F60" s="114"/>
      <c r="G60" s="114"/>
      <c r="H60" s="137"/>
    </row>
    <row r="61" spans="1:8" ht="16.5" thickBot="1">
      <c r="A61" s="169" t="s">
        <v>207</v>
      </c>
      <c r="B61" s="107">
        <f>'Base de datos operativa'!C3</f>
        <v>43832653</v>
      </c>
      <c r="C61" s="114"/>
      <c r="D61" s="114"/>
      <c r="E61" s="114"/>
      <c r="F61" s="114"/>
      <c r="G61" s="114"/>
      <c r="H61" s="137"/>
    </row>
    <row r="62" spans="1:8" ht="16.5" thickBot="1">
      <c r="A62" s="169" t="str">
        <f>'Competencias operativas'!B102</f>
        <v>NIVEL</v>
      </c>
      <c r="B62" s="107" t="str">
        <f>'Competencias operativas'!C102</f>
        <v>Operativo</v>
      </c>
      <c r="C62" s="114"/>
      <c r="D62" s="114"/>
      <c r="E62" s="114"/>
      <c r="F62" s="114"/>
      <c r="G62" s="114"/>
      <c r="H62" s="137"/>
    </row>
    <row r="63" spans="1:8" ht="16.5" thickBot="1">
      <c r="A63" s="169" t="s">
        <v>7</v>
      </c>
      <c r="B63" s="108" t="str">
        <f>'Base de datos operativa'!E3</f>
        <v xml:space="preserve">Contabilidad y Finanzas </v>
      </c>
      <c r="C63" s="114"/>
      <c r="D63" s="114"/>
      <c r="E63" s="114"/>
      <c r="F63" s="114"/>
      <c r="G63" s="114"/>
      <c r="H63" s="137"/>
    </row>
    <row r="64" spans="1:8" ht="16.5" thickBot="1">
      <c r="A64" s="169" t="s">
        <v>15</v>
      </c>
      <c r="B64" s="108" t="str">
        <f>'Base de datos operativa'!D3</f>
        <v>auxiliar contable</v>
      </c>
      <c r="C64" s="114"/>
      <c r="D64" s="114"/>
      <c r="E64" s="114"/>
      <c r="F64" s="114"/>
      <c r="G64" s="114"/>
      <c r="H64" s="137"/>
    </row>
    <row r="65" spans="1:8" ht="30.75" thickBot="1">
      <c r="A65" s="169" t="s">
        <v>208</v>
      </c>
      <c r="B65" s="108" t="s">
        <v>209</v>
      </c>
      <c r="C65" s="114"/>
      <c r="D65" s="114"/>
      <c r="E65" s="114"/>
      <c r="F65" s="114"/>
      <c r="G65" s="114"/>
      <c r="H65" s="137"/>
    </row>
    <row r="66" spans="1:8" ht="15.75" thickBot="1">
      <c r="A66" s="252"/>
      <c r="B66" s="253"/>
      <c r="C66" s="253"/>
      <c r="D66" s="253"/>
      <c r="E66" s="253"/>
      <c r="F66" s="253"/>
      <c r="G66" s="216"/>
      <c r="H66" s="254"/>
    </row>
    <row r="67" spans="1:8" ht="32.25" thickBot="1">
      <c r="A67" s="109" t="s">
        <v>210</v>
      </c>
      <c r="B67" s="110" t="s">
        <v>211</v>
      </c>
      <c r="C67" s="110" t="s">
        <v>212</v>
      </c>
      <c r="D67" s="110" t="s">
        <v>213</v>
      </c>
      <c r="E67" s="110" t="s">
        <v>214</v>
      </c>
      <c r="F67" s="111" t="s">
        <v>215</v>
      </c>
      <c r="G67" s="112" t="s">
        <v>216</v>
      </c>
      <c r="H67" s="113" t="s">
        <v>91</v>
      </c>
    </row>
    <row r="68" spans="1:8" ht="15" customHeight="1">
      <c r="A68" s="302" t="str">
        <f>'Base de datos operativa'!N1</f>
        <v xml:space="preserve">Orientación y atención al cliente </v>
      </c>
      <c r="B68" s="236" t="str">
        <f>'Competencias operativas'!B154</f>
        <v>Muestra nuevas ideas para mejorar los procesos de servicio al cliente.</v>
      </c>
      <c r="C68" s="241" t="s">
        <v>231</v>
      </c>
      <c r="D68" s="241" t="s">
        <v>232</v>
      </c>
      <c r="E68" s="241" t="s">
        <v>233</v>
      </c>
      <c r="F68" s="241" t="s">
        <v>234</v>
      </c>
      <c r="G68" s="250" t="s">
        <v>233</v>
      </c>
      <c r="H68" s="299" t="s">
        <v>235</v>
      </c>
    </row>
    <row r="69" spans="1:8" ht="15" customHeight="1">
      <c r="A69" s="303"/>
      <c r="B69" s="237"/>
      <c r="C69" s="242"/>
      <c r="D69" s="242"/>
      <c r="E69" s="242"/>
      <c r="F69" s="242"/>
      <c r="G69" s="242"/>
      <c r="H69" s="300"/>
    </row>
    <row r="70" spans="1:8" ht="15" customHeight="1">
      <c r="A70" s="303"/>
      <c r="B70" s="237"/>
      <c r="C70" s="242"/>
      <c r="D70" s="242"/>
      <c r="E70" s="242"/>
      <c r="F70" s="242"/>
      <c r="G70" s="242"/>
      <c r="H70" s="300"/>
    </row>
    <row r="71" spans="1:8" ht="15.75" customHeight="1" thickBot="1">
      <c r="A71" s="303"/>
      <c r="B71" s="238"/>
      <c r="C71" s="242"/>
      <c r="D71" s="242"/>
      <c r="E71" s="242"/>
      <c r="F71" s="242"/>
      <c r="G71" s="242"/>
      <c r="H71" s="300"/>
    </row>
    <row r="72" spans="1:8">
      <c r="A72" s="303"/>
      <c r="B72" s="236" t="str">
        <f>'Competencias operativas'!B156</f>
        <v>Se anticipa a las dificultades de los clientes.</v>
      </c>
      <c r="C72" s="242"/>
      <c r="D72" s="242"/>
      <c r="E72" s="242"/>
      <c r="F72" s="242"/>
      <c r="G72" s="242"/>
      <c r="H72" s="300"/>
    </row>
    <row r="73" spans="1:8">
      <c r="A73" s="303"/>
      <c r="B73" s="237"/>
      <c r="C73" s="242"/>
      <c r="D73" s="242"/>
      <c r="E73" s="242"/>
      <c r="F73" s="242"/>
      <c r="G73" s="242"/>
      <c r="H73" s="300"/>
    </row>
    <row r="74" spans="1:8">
      <c r="A74" s="303"/>
      <c r="B74" s="237"/>
      <c r="C74" s="242"/>
      <c r="D74" s="242"/>
      <c r="E74" s="242"/>
      <c r="F74" s="242"/>
      <c r="G74" s="242"/>
      <c r="H74" s="300"/>
    </row>
    <row r="75" spans="1:8" ht="15.75" thickBot="1">
      <c r="A75" s="304"/>
      <c r="B75" s="238"/>
      <c r="C75" s="243"/>
      <c r="D75" s="243"/>
      <c r="E75" s="243"/>
      <c r="F75" s="243"/>
      <c r="G75" s="243"/>
      <c r="H75" s="301"/>
    </row>
    <row r="76" spans="1:8">
      <c r="A76" s="234"/>
      <c r="B76" s="236"/>
      <c r="C76" s="236"/>
      <c r="D76" s="236"/>
      <c r="E76" s="236"/>
      <c r="F76" s="236"/>
      <c r="G76" s="241"/>
      <c r="H76" s="244"/>
    </row>
    <row r="77" spans="1:8">
      <c r="A77" s="235"/>
      <c r="B77" s="237"/>
      <c r="C77" s="237"/>
      <c r="D77" s="237"/>
      <c r="E77" s="237"/>
      <c r="F77" s="237"/>
      <c r="G77" s="242"/>
      <c r="H77" s="245"/>
    </row>
    <row r="78" spans="1:8">
      <c r="A78" s="235"/>
      <c r="B78" s="237"/>
      <c r="C78" s="237"/>
      <c r="D78" s="237"/>
      <c r="E78" s="237"/>
      <c r="F78" s="237"/>
      <c r="G78" s="242"/>
      <c r="H78" s="245"/>
    </row>
    <row r="79" spans="1:8" ht="15.75" thickBot="1">
      <c r="A79" s="235"/>
      <c r="B79" s="237"/>
      <c r="C79" s="237"/>
      <c r="D79" s="237"/>
      <c r="E79" s="238"/>
      <c r="F79" s="239"/>
      <c r="G79" s="242"/>
      <c r="H79" s="246"/>
    </row>
    <row r="80" spans="1:8">
      <c r="A80" s="229"/>
      <c r="B80" s="200"/>
      <c r="C80" s="200"/>
      <c r="D80" s="200"/>
      <c r="E80" s="200"/>
      <c r="F80" s="200"/>
      <c r="G80" s="204"/>
      <c r="H80" s="232"/>
    </row>
    <row r="81" spans="1:8">
      <c r="A81" s="230"/>
      <c r="B81" s="209"/>
      <c r="C81" s="209"/>
      <c r="D81" s="209"/>
      <c r="E81" s="209"/>
      <c r="F81" s="209"/>
      <c r="G81" s="205"/>
      <c r="H81" s="233"/>
    </row>
    <row r="82" spans="1:8">
      <c r="A82" s="230"/>
      <c r="B82" s="209"/>
      <c r="C82" s="209"/>
      <c r="D82" s="209"/>
      <c r="E82" s="209"/>
      <c r="F82" s="209"/>
      <c r="G82" s="205"/>
      <c r="H82" s="233"/>
    </row>
    <row r="83" spans="1:8" ht="15.75" thickBot="1">
      <c r="A83" s="231"/>
      <c r="B83" s="201"/>
      <c r="C83" s="201"/>
      <c r="D83" s="201"/>
      <c r="E83" s="201"/>
      <c r="F83" s="201"/>
      <c r="G83" s="206"/>
      <c r="H83" s="233"/>
    </row>
    <row r="84" spans="1:8">
      <c r="A84" s="200"/>
      <c r="B84" s="200"/>
      <c r="C84" s="200"/>
      <c r="D84" s="200"/>
      <c r="E84" s="200"/>
      <c r="F84" s="200"/>
      <c r="G84" s="204"/>
      <c r="H84" s="200"/>
    </row>
    <row r="85" spans="1:8">
      <c r="A85" s="209"/>
      <c r="B85" s="209"/>
      <c r="C85" s="209"/>
      <c r="D85" s="209"/>
      <c r="E85" s="209"/>
      <c r="F85" s="209"/>
      <c r="G85" s="205"/>
      <c r="H85" s="209"/>
    </row>
    <row r="86" spans="1:8">
      <c r="A86" s="209"/>
      <c r="B86" s="209"/>
      <c r="C86" s="209"/>
      <c r="D86" s="209"/>
      <c r="E86" s="209"/>
      <c r="F86" s="209"/>
      <c r="G86" s="205"/>
      <c r="H86" s="209"/>
    </row>
    <row r="87" spans="1:8" ht="15.75" thickBot="1">
      <c r="A87" s="201"/>
      <c r="B87" s="201"/>
      <c r="C87" s="201"/>
      <c r="D87" s="201"/>
      <c r="E87" s="201"/>
      <c r="F87" s="201"/>
      <c r="G87" s="206"/>
      <c r="H87" s="201"/>
    </row>
    <row r="88" spans="1:8">
      <c r="A88" s="204"/>
      <c r="B88" s="204"/>
      <c r="C88" s="204"/>
      <c r="D88" s="204"/>
      <c r="E88" s="204"/>
      <c r="F88" s="204"/>
      <c r="G88" s="204"/>
      <c r="H88" s="204"/>
    </row>
    <row r="89" spans="1:8">
      <c r="A89" s="205"/>
      <c r="B89" s="205"/>
      <c r="C89" s="205"/>
      <c r="D89" s="205"/>
      <c r="E89" s="205"/>
      <c r="F89" s="205"/>
      <c r="G89" s="205"/>
      <c r="H89" s="205"/>
    </row>
    <row r="90" spans="1:8">
      <c r="A90" s="205"/>
      <c r="B90" s="205"/>
      <c r="C90" s="205"/>
      <c r="D90" s="205"/>
      <c r="E90" s="205"/>
      <c r="F90" s="205"/>
      <c r="G90" s="205"/>
      <c r="H90" s="205"/>
    </row>
    <row r="91" spans="1:8" ht="15.75" thickBot="1">
      <c r="A91" s="206"/>
      <c r="B91" s="206"/>
      <c r="C91" s="206"/>
      <c r="D91" s="206"/>
      <c r="E91" s="206"/>
      <c r="F91" s="206"/>
      <c r="G91" s="206"/>
      <c r="H91" s="206"/>
    </row>
    <row r="92" spans="1:8">
      <c r="A92" s="204"/>
      <c r="B92" s="204"/>
      <c r="C92" s="204"/>
      <c r="D92" s="204"/>
      <c r="E92" s="204"/>
      <c r="F92" s="204"/>
      <c r="G92" s="204"/>
      <c r="H92" s="204"/>
    </row>
    <row r="93" spans="1:8">
      <c r="A93" s="205"/>
      <c r="B93" s="205"/>
      <c r="C93" s="205"/>
      <c r="D93" s="205"/>
      <c r="E93" s="205"/>
      <c r="F93" s="205"/>
      <c r="G93" s="205"/>
      <c r="H93" s="205"/>
    </row>
    <row r="94" spans="1:8">
      <c r="A94" s="205"/>
      <c r="B94" s="205"/>
      <c r="C94" s="205"/>
      <c r="D94" s="205"/>
      <c r="E94" s="205"/>
      <c r="F94" s="205"/>
      <c r="G94" s="205"/>
      <c r="H94" s="205"/>
    </row>
    <row r="95" spans="1:8" ht="15.75" thickBot="1">
      <c r="A95" s="206"/>
      <c r="B95" s="206"/>
      <c r="C95" s="206"/>
      <c r="D95" s="206"/>
      <c r="E95" s="206"/>
      <c r="F95" s="206"/>
      <c r="G95" s="206"/>
      <c r="H95" s="206"/>
    </row>
    <row r="96" spans="1:8">
      <c r="A96" s="226"/>
      <c r="B96" s="204"/>
      <c r="C96" s="204"/>
      <c r="D96" s="204"/>
      <c r="E96" s="204"/>
      <c r="F96" s="204"/>
      <c r="G96" s="204"/>
      <c r="H96" s="204"/>
    </row>
    <row r="97" spans="1:8">
      <c r="A97" s="227"/>
      <c r="B97" s="205"/>
      <c r="C97" s="205"/>
      <c r="D97" s="205"/>
      <c r="E97" s="205"/>
      <c r="F97" s="205"/>
      <c r="G97" s="205"/>
      <c r="H97" s="205"/>
    </row>
    <row r="98" spans="1:8">
      <c r="A98" s="227"/>
      <c r="B98" s="205"/>
      <c r="C98" s="205"/>
      <c r="D98" s="205"/>
      <c r="E98" s="205"/>
      <c r="F98" s="205"/>
      <c r="G98" s="205"/>
      <c r="H98" s="205"/>
    </row>
    <row r="99" spans="1:8" ht="15.75" thickBot="1">
      <c r="A99" s="228"/>
      <c r="B99" s="206"/>
      <c r="C99" s="206"/>
      <c r="D99" s="206"/>
      <c r="E99" s="206"/>
      <c r="F99" s="206"/>
      <c r="G99" s="206"/>
      <c r="H99" s="206"/>
    </row>
    <row r="100" spans="1:8" ht="16.5" thickBot="1">
      <c r="A100" s="114"/>
      <c r="B100" s="114"/>
      <c r="C100" s="114"/>
      <c r="D100" s="114"/>
      <c r="E100" s="114"/>
      <c r="F100" s="114"/>
      <c r="G100" s="114"/>
      <c r="H100" s="114"/>
    </row>
    <row r="101" spans="1:8" ht="45.75" thickBot="1">
      <c r="A101" s="115" t="s">
        <v>227</v>
      </c>
      <c r="B101" s="116" t="s">
        <v>228</v>
      </c>
      <c r="C101" s="117" t="s">
        <v>229</v>
      </c>
      <c r="D101" s="114"/>
      <c r="E101" s="114"/>
      <c r="F101" s="114"/>
      <c r="G101" s="114"/>
      <c r="H101" s="114"/>
    </row>
    <row r="102" spans="1:8" ht="15.75" thickBot="1"/>
    <row r="103" spans="1:8" ht="15.75">
      <c r="A103" s="289"/>
      <c r="B103" s="292" t="s">
        <v>201</v>
      </c>
      <c r="C103" s="292" t="s">
        <v>202</v>
      </c>
      <c r="D103" s="118"/>
      <c r="E103" s="118"/>
      <c r="F103" s="118"/>
      <c r="G103" s="118"/>
      <c r="H103" s="119"/>
    </row>
    <row r="104" spans="1:8" ht="15.75">
      <c r="A104" s="290"/>
      <c r="B104" s="284"/>
      <c r="C104" s="284"/>
      <c r="D104" s="120"/>
      <c r="E104" s="120"/>
      <c r="F104" s="120"/>
      <c r="G104" s="120"/>
      <c r="H104" s="121"/>
    </row>
    <row r="105" spans="1:8" ht="15.75">
      <c r="A105" s="290"/>
      <c r="B105" s="284"/>
      <c r="C105" s="284" t="s">
        <v>236</v>
      </c>
      <c r="D105" s="120"/>
      <c r="E105" s="120"/>
      <c r="F105" s="120"/>
      <c r="G105" s="120"/>
      <c r="H105" s="121"/>
    </row>
    <row r="106" spans="1:8" ht="15.75">
      <c r="A106" s="290"/>
      <c r="B106" s="284"/>
      <c r="C106" s="284"/>
      <c r="D106" s="120"/>
      <c r="E106" s="120"/>
      <c r="F106" s="120"/>
      <c r="G106" s="120"/>
      <c r="H106" s="121"/>
    </row>
    <row r="107" spans="1:8" ht="15.75">
      <c r="A107" s="290"/>
      <c r="B107" s="284"/>
      <c r="C107" s="284" t="s">
        <v>204</v>
      </c>
      <c r="D107" s="120"/>
      <c r="E107" s="120"/>
      <c r="F107" s="120"/>
      <c r="G107" s="120"/>
      <c r="H107" s="121"/>
    </row>
    <row r="108" spans="1:8" ht="15.75">
      <c r="A108" s="290"/>
      <c r="B108" s="284"/>
      <c r="C108" s="284"/>
      <c r="D108" s="120"/>
      <c r="E108" s="120"/>
      <c r="F108" s="120"/>
      <c r="G108" s="120"/>
      <c r="H108" s="121"/>
    </row>
    <row r="109" spans="1:8" ht="16.5" thickBot="1">
      <c r="A109" s="291"/>
      <c r="B109" s="285"/>
      <c r="C109" s="140" t="s">
        <v>237</v>
      </c>
      <c r="D109" s="120"/>
      <c r="E109" s="120"/>
      <c r="F109" s="120"/>
      <c r="G109" s="120"/>
      <c r="H109" s="121"/>
    </row>
    <row r="110" spans="1:8" ht="15.75" thickBot="1">
      <c r="A110" s="293"/>
      <c r="B110" s="294"/>
      <c r="C110" s="294"/>
      <c r="D110" s="294"/>
      <c r="E110" s="294"/>
      <c r="F110" s="294"/>
      <c r="G110" s="294"/>
      <c r="H110" s="274"/>
    </row>
    <row r="111" spans="1:8" ht="16.5" thickBot="1">
      <c r="A111" s="122" t="s">
        <v>206</v>
      </c>
      <c r="B111" s="123" t="str">
        <f>'Base de datos operativa'!B8</f>
        <v>Rodrigo Lara Bonilla.</v>
      </c>
      <c r="C111" s="120"/>
      <c r="D111" s="120"/>
      <c r="E111" s="120"/>
      <c r="F111" s="120"/>
      <c r="G111" s="120"/>
      <c r="H111" s="121"/>
    </row>
    <row r="112" spans="1:8" ht="16.5" thickBot="1">
      <c r="A112" s="124" t="s">
        <v>207</v>
      </c>
      <c r="B112" s="125">
        <f>'Base de datos operativa'!C8</f>
        <v>43762109</v>
      </c>
      <c r="C112" s="120"/>
      <c r="D112" s="120"/>
      <c r="E112" s="120"/>
      <c r="F112" s="120"/>
      <c r="G112" s="120"/>
      <c r="H112" s="121"/>
    </row>
    <row r="113" spans="1:8" ht="16.5" thickBot="1">
      <c r="A113" s="124" t="str">
        <f>'Competencias operativas'!B567</f>
        <v>NIVEL</v>
      </c>
      <c r="B113" s="125" t="str">
        <f>'Competencias operativas'!C567</f>
        <v>Operativo</v>
      </c>
      <c r="C113" s="120"/>
      <c r="D113" s="120"/>
      <c r="E113" s="120"/>
      <c r="F113" s="120"/>
      <c r="G113" s="120"/>
      <c r="H113" s="121"/>
    </row>
    <row r="114" spans="1:8" ht="16.5" thickBot="1">
      <c r="A114" s="124" t="s">
        <v>7</v>
      </c>
      <c r="B114" s="126" t="str">
        <f>'Base de datos operativa'!E8</f>
        <v>Logistica</v>
      </c>
      <c r="C114" s="120"/>
      <c r="D114" s="120"/>
      <c r="E114" s="120"/>
      <c r="F114" s="120"/>
      <c r="G114" s="120"/>
      <c r="H114" s="121"/>
    </row>
    <row r="115" spans="1:8" ht="16.5" thickBot="1">
      <c r="A115" s="124" t="s">
        <v>15</v>
      </c>
      <c r="B115" s="126" t="str">
        <f>'Base de datos operativa'!D8</f>
        <v>Conductor</v>
      </c>
      <c r="C115" s="120"/>
      <c r="D115" s="120"/>
      <c r="E115" s="120"/>
      <c r="F115" s="120"/>
      <c r="G115" s="120"/>
      <c r="H115" s="121"/>
    </row>
    <row r="116" spans="1:8" ht="30.75" thickBot="1">
      <c r="A116" s="124" t="s">
        <v>208</v>
      </c>
      <c r="B116" s="126" t="s">
        <v>209</v>
      </c>
      <c r="C116" s="120"/>
      <c r="D116" s="120"/>
      <c r="E116" s="120"/>
      <c r="F116" s="120"/>
      <c r="G116" s="120"/>
      <c r="H116" s="121"/>
    </row>
    <row r="117" spans="1:8" ht="15.75" thickBot="1">
      <c r="A117" s="295"/>
      <c r="B117" s="296"/>
      <c r="C117" s="296"/>
      <c r="D117" s="296"/>
      <c r="E117" s="296"/>
      <c r="F117" s="296"/>
      <c r="G117" s="294"/>
      <c r="H117" s="297"/>
    </row>
    <row r="118" spans="1:8" ht="32.25" thickBot="1">
      <c r="A118" s="127" t="s">
        <v>210</v>
      </c>
      <c r="B118" s="128" t="s">
        <v>211</v>
      </c>
      <c r="C118" s="128" t="s">
        <v>212</v>
      </c>
      <c r="D118" s="128" t="s">
        <v>213</v>
      </c>
      <c r="E118" s="128" t="s">
        <v>214</v>
      </c>
      <c r="F118" s="129" t="s">
        <v>215</v>
      </c>
      <c r="G118" s="130" t="s">
        <v>216</v>
      </c>
      <c r="H118" s="131" t="s">
        <v>91</v>
      </c>
    </row>
    <row r="119" spans="1:8" ht="15" customHeight="1">
      <c r="A119" s="298" t="str">
        <f>'Competencias operativas'!B615</f>
        <v>Comunicación asertiva</v>
      </c>
      <c r="B119" s="277" t="str">
        <f>'Competencias operativas'!B617</f>
        <v>Utiliza la comunicación escrita como alternativa a la oral.</v>
      </c>
      <c r="C119" s="277" t="s">
        <v>238</v>
      </c>
      <c r="D119" s="277" t="s">
        <v>239</v>
      </c>
      <c r="E119" s="277" t="s">
        <v>240</v>
      </c>
      <c r="F119" s="204" t="s">
        <v>226</v>
      </c>
      <c r="G119" s="284" t="s">
        <v>240</v>
      </c>
      <c r="H119" s="286" t="s">
        <v>241</v>
      </c>
    </row>
    <row r="120" spans="1:8" ht="15" customHeight="1">
      <c r="A120" s="275"/>
      <c r="B120" s="276"/>
      <c r="C120" s="276"/>
      <c r="D120" s="276"/>
      <c r="E120" s="276"/>
      <c r="F120" s="205"/>
      <c r="G120" s="284"/>
      <c r="H120" s="287"/>
    </row>
    <row r="121" spans="1:8" ht="15" customHeight="1">
      <c r="A121" s="275"/>
      <c r="B121" s="276"/>
      <c r="C121" s="276"/>
      <c r="D121" s="276"/>
      <c r="E121" s="276"/>
      <c r="F121" s="205"/>
      <c r="G121" s="284"/>
      <c r="H121" s="287"/>
    </row>
    <row r="122" spans="1:8" ht="15.75" customHeight="1" thickBot="1">
      <c r="A122" s="275"/>
      <c r="B122" s="276"/>
      <c r="C122" s="278"/>
      <c r="D122" s="278"/>
      <c r="E122" s="278"/>
      <c r="F122" s="206"/>
      <c r="G122" s="285"/>
      <c r="H122" s="288"/>
    </row>
    <row r="123" spans="1:8">
      <c r="A123" s="267"/>
      <c r="B123" s="267"/>
      <c r="C123" s="280"/>
      <c r="D123" s="277"/>
      <c r="E123" s="277"/>
      <c r="F123" s="277"/>
      <c r="G123" s="283"/>
      <c r="H123" s="286"/>
    </row>
    <row r="124" spans="1:8">
      <c r="A124" s="268"/>
      <c r="B124" s="268"/>
      <c r="C124" s="281"/>
      <c r="D124" s="276"/>
      <c r="E124" s="276"/>
      <c r="F124" s="276"/>
      <c r="G124" s="284"/>
      <c r="H124" s="287"/>
    </row>
    <row r="125" spans="1:8">
      <c r="A125" s="268"/>
      <c r="B125" s="268"/>
      <c r="C125" s="281"/>
      <c r="D125" s="276"/>
      <c r="E125" s="276"/>
      <c r="F125" s="276"/>
      <c r="G125" s="284"/>
      <c r="H125" s="287"/>
    </row>
    <row r="126" spans="1:8" ht="15.75" thickBot="1">
      <c r="A126" s="269"/>
      <c r="B126" s="269"/>
      <c r="C126" s="282"/>
      <c r="D126" s="278"/>
      <c r="E126" s="278"/>
      <c r="F126" s="278"/>
      <c r="G126" s="285"/>
      <c r="H126" s="288"/>
    </row>
    <row r="127" spans="1:8">
      <c r="A127" s="275"/>
      <c r="B127" s="276"/>
      <c r="C127" s="277"/>
      <c r="D127" s="277"/>
      <c r="E127" s="277"/>
      <c r="F127" s="277"/>
      <c r="G127" s="283"/>
      <c r="H127" s="286"/>
    </row>
    <row r="128" spans="1:8">
      <c r="A128" s="275"/>
      <c r="B128" s="276"/>
      <c r="C128" s="276"/>
      <c r="D128" s="276"/>
      <c r="E128" s="276"/>
      <c r="F128" s="276"/>
      <c r="G128" s="284"/>
      <c r="H128" s="287"/>
    </row>
    <row r="129" spans="1:8">
      <c r="A129" s="275"/>
      <c r="B129" s="276"/>
      <c r="C129" s="276"/>
      <c r="D129" s="276"/>
      <c r="E129" s="276"/>
      <c r="F129" s="276"/>
      <c r="G129" s="284"/>
      <c r="H129" s="287"/>
    </row>
    <row r="130" spans="1:8" ht="15.75" thickBot="1">
      <c r="A130" s="275"/>
      <c r="B130" s="276"/>
      <c r="C130" s="276"/>
      <c r="D130" s="276"/>
      <c r="E130" s="278"/>
      <c r="F130" s="279"/>
      <c r="G130" s="284"/>
      <c r="H130" s="288"/>
    </row>
    <row r="131" spans="1:8">
      <c r="A131" s="270"/>
      <c r="B131" s="264"/>
      <c r="C131" s="264"/>
      <c r="D131" s="264"/>
      <c r="E131" s="264"/>
      <c r="F131" s="264"/>
      <c r="G131" s="258"/>
      <c r="H131" s="273"/>
    </row>
    <row r="132" spans="1:8">
      <c r="A132" s="271"/>
      <c r="B132" s="265"/>
      <c r="C132" s="265"/>
      <c r="D132" s="265"/>
      <c r="E132" s="265"/>
      <c r="F132" s="265"/>
      <c r="G132" s="259"/>
      <c r="H132" s="274"/>
    </row>
    <row r="133" spans="1:8">
      <c r="A133" s="271"/>
      <c r="B133" s="265"/>
      <c r="C133" s="265"/>
      <c r="D133" s="265"/>
      <c r="E133" s="265"/>
      <c r="F133" s="265"/>
      <c r="G133" s="259"/>
      <c r="H133" s="274"/>
    </row>
    <row r="134" spans="1:8" ht="15.75" thickBot="1">
      <c r="A134" s="272"/>
      <c r="B134" s="266"/>
      <c r="C134" s="266"/>
      <c r="D134" s="266"/>
      <c r="E134" s="266"/>
      <c r="F134" s="266"/>
      <c r="G134" s="260"/>
      <c r="H134" s="274"/>
    </row>
    <row r="135" spans="1:8">
      <c r="A135" s="264"/>
      <c r="B135" s="264"/>
      <c r="C135" s="264"/>
      <c r="D135" s="264"/>
      <c r="E135" s="264"/>
      <c r="F135" s="264"/>
      <c r="G135" s="258"/>
      <c r="H135" s="264"/>
    </row>
    <row r="136" spans="1:8">
      <c r="A136" s="265"/>
      <c r="B136" s="265"/>
      <c r="C136" s="265"/>
      <c r="D136" s="265"/>
      <c r="E136" s="265"/>
      <c r="F136" s="265"/>
      <c r="G136" s="259"/>
      <c r="H136" s="265"/>
    </row>
    <row r="137" spans="1:8">
      <c r="A137" s="265"/>
      <c r="B137" s="265"/>
      <c r="C137" s="265"/>
      <c r="D137" s="265"/>
      <c r="E137" s="265"/>
      <c r="F137" s="265"/>
      <c r="G137" s="259"/>
      <c r="H137" s="265"/>
    </row>
    <row r="138" spans="1:8" ht="15.75" thickBot="1">
      <c r="A138" s="266"/>
      <c r="B138" s="266"/>
      <c r="C138" s="266"/>
      <c r="D138" s="266"/>
      <c r="E138" s="266"/>
      <c r="F138" s="266"/>
      <c r="G138" s="260"/>
      <c r="H138" s="266"/>
    </row>
    <row r="139" spans="1:8">
      <c r="A139" s="258"/>
      <c r="B139" s="258"/>
      <c r="C139" s="258"/>
      <c r="D139" s="258"/>
      <c r="E139" s="258"/>
      <c r="F139" s="258"/>
      <c r="G139" s="258"/>
      <c r="H139" s="258"/>
    </row>
    <row r="140" spans="1:8">
      <c r="A140" s="259"/>
      <c r="B140" s="259"/>
      <c r="C140" s="259"/>
      <c r="D140" s="259"/>
      <c r="E140" s="259"/>
      <c r="F140" s="259"/>
      <c r="G140" s="259"/>
      <c r="H140" s="259"/>
    </row>
    <row r="141" spans="1:8">
      <c r="A141" s="259"/>
      <c r="B141" s="259"/>
      <c r="C141" s="259"/>
      <c r="D141" s="259"/>
      <c r="E141" s="259"/>
      <c r="F141" s="259"/>
      <c r="G141" s="259"/>
      <c r="H141" s="259"/>
    </row>
    <row r="142" spans="1:8" ht="15.75" thickBot="1">
      <c r="A142" s="260"/>
      <c r="B142" s="260"/>
      <c r="C142" s="260"/>
      <c r="D142" s="260"/>
      <c r="E142" s="260"/>
      <c r="F142" s="260"/>
      <c r="G142" s="260"/>
      <c r="H142" s="260"/>
    </row>
    <row r="143" spans="1:8">
      <c r="A143" s="258"/>
      <c r="B143" s="258"/>
      <c r="C143" s="258"/>
      <c r="D143" s="258"/>
      <c r="E143" s="258"/>
      <c r="F143" s="258"/>
      <c r="G143" s="258"/>
      <c r="H143" s="258"/>
    </row>
    <row r="144" spans="1:8">
      <c r="A144" s="259"/>
      <c r="B144" s="259"/>
      <c r="C144" s="259"/>
      <c r="D144" s="259"/>
      <c r="E144" s="259"/>
      <c r="F144" s="259"/>
      <c r="G144" s="259"/>
      <c r="H144" s="259"/>
    </row>
    <row r="145" spans="1:8">
      <c r="A145" s="259"/>
      <c r="B145" s="259"/>
      <c r="C145" s="259"/>
      <c r="D145" s="259"/>
      <c r="E145" s="259"/>
      <c r="F145" s="259"/>
      <c r="G145" s="259"/>
      <c r="H145" s="259"/>
    </row>
    <row r="146" spans="1:8" ht="15.75" thickBot="1">
      <c r="A146" s="260"/>
      <c r="B146" s="260"/>
      <c r="C146" s="260"/>
      <c r="D146" s="260"/>
      <c r="E146" s="260"/>
      <c r="F146" s="260"/>
      <c r="G146" s="260"/>
      <c r="H146" s="260"/>
    </row>
    <row r="147" spans="1:8">
      <c r="A147" s="261"/>
      <c r="B147" s="258"/>
      <c r="C147" s="258"/>
      <c r="D147" s="258"/>
      <c r="E147" s="258"/>
      <c r="F147" s="258"/>
      <c r="G147" s="258"/>
      <c r="H147" s="258"/>
    </row>
    <row r="148" spans="1:8">
      <c r="A148" s="262"/>
      <c r="B148" s="259"/>
      <c r="C148" s="259"/>
      <c r="D148" s="259"/>
      <c r="E148" s="259"/>
      <c r="F148" s="259"/>
      <c r="G148" s="259"/>
      <c r="H148" s="259"/>
    </row>
    <row r="149" spans="1:8">
      <c r="A149" s="262"/>
      <c r="B149" s="259"/>
      <c r="C149" s="259"/>
      <c r="D149" s="259"/>
      <c r="E149" s="259"/>
      <c r="F149" s="259"/>
      <c r="G149" s="259"/>
      <c r="H149" s="259"/>
    </row>
    <row r="150" spans="1:8" ht="15.75" thickBot="1">
      <c r="A150" s="263"/>
      <c r="B150" s="260"/>
      <c r="C150" s="260"/>
      <c r="D150" s="260"/>
      <c r="E150" s="260"/>
      <c r="F150" s="260"/>
      <c r="G150" s="260"/>
      <c r="H150" s="260"/>
    </row>
    <row r="151" spans="1:8" ht="16.5" thickBot="1">
      <c r="A151" s="120"/>
      <c r="B151" s="120"/>
      <c r="C151" s="120"/>
      <c r="D151" s="120"/>
      <c r="E151" s="120"/>
      <c r="F151" s="120"/>
      <c r="G151" s="120"/>
      <c r="H151" s="120"/>
    </row>
    <row r="152" spans="1:8" ht="45.75" thickBot="1">
      <c r="A152" s="132" t="s">
        <v>227</v>
      </c>
      <c r="B152" s="133" t="s">
        <v>228</v>
      </c>
      <c r="C152" s="134" t="s">
        <v>229</v>
      </c>
      <c r="D152" s="120"/>
      <c r="E152" s="120"/>
      <c r="F152" s="120"/>
      <c r="G152" s="120"/>
      <c r="H152" s="120"/>
    </row>
    <row r="153" spans="1:8" ht="15.75" thickBot="1"/>
    <row r="154" spans="1:8" ht="15.75">
      <c r="A154" s="247"/>
      <c r="B154" s="250" t="s">
        <v>201</v>
      </c>
      <c r="C154" s="250" t="s">
        <v>202</v>
      </c>
      <c r="D154" s="135"/>
      <c r="E154" s="135"/>
      <c r="F154" s="135"/>
      <c r="G154" s="135"/>
      <c r="H154" s="136"/>
    </row>
    <row r="155" spans="1:8" ht="15.75">
      <c r="A155" s="248"/>
      <c r="B155" s="242"/>
      <c r="C155" s="242"/>
      <c r="D155" s="114"/>
      <c r="E155" s="114"/>
      <c r="F155" s="114"/>
      <c r="G155" s="114"/>
      <c r="H155" s="137"/>
    </row>
    <row r="156" spans="1:8" ht="15.75">
      <c r="A156" s="248"/>
      <c r="B156" s="242"/>
      <c r="C156" s="242" t="s">
        <v>242</v>
      </c>
      <c r="D156" s="114"/>
      <c r="E156" s="114"/>
      <c r="F156" s="114"/>
      <c r="G156" s="114"/>
      <c r="H156" s="137"/>
    </row>
    <row r="157" spans="1:8" ht="15.75">
      <c r="A157" s="248"/>
      <c r="B157" s="242"/>
      <c r="C157" s="242"/>
      <c r="D157" s="114"/>
      <c r="E157" s="114"/>
      <c r="F157" s="114"/>
      <c r="G157" s="114"/>
      <c r="H157" s="137"/>
    </row>
    <row r="158" spans="1:8" ht="15.75">
      <c r="A158" s="248"/>
      <c r="B158" s="242"/>
      <c r="C158" s="242" t="s">
        <v>204</v>
      </c>
      <c r="D158" s="114"/>
      <c r="E158" s="114"/>
      <c r="F158" s="114"/>
      <c r="G158" s="114"/>
      <c r="H158" s="137"/>
    </row>
    <row r="159" spans="1:8" ht="15.75">
      <c r="A159" s="248"/>
      <c r="B159" s="242"/>
      <c r="C159" s="242"/>
      <c r="D159" s="114"/>
      <c r="E159" s="114"/>
      <c r="F159" s="114"/>
      <c r="G159" s="114"/>
      <c r="H159" s="137"/>
    </row>
    <row r="160" spans="1:8" ht="16.5" thickBot="1">
      <c r="A160" s="249"/>
      <c r="B160" s="243"/>
      <c r="C160" s="141" t="s">
        <v>205</v>
      </c>
      <c r="D160" s="114"/>
      <c r="E160" s="114"/>
      <c r="F160" s="114"/>
      <c r="G160" s="114"/>
      <c r="H160" s="137"/>
    </row>
    <row r="161" spans="1:8" ht="15.75" thickBot="1">
      <c r="A161" s="251"/>
      <c r="B161" s="216"/>
      <c r="C161" s="216"/>
      <c r="D161" s="216"/>
      <c r="E161" s="216"/>
      <c r="F161" s="216"/>
      <c r="G161" s="216"/>
      <c r="H161" s="233"/>
    </row>
    <row r="162" spans="1:8" ht="16.5" thickBot="1">
      <c r="A162" s="105" t="s">
        <v>206</v>
      </c>
      <c r="B162" s="106" t="str">
        <f>'Base de datos administrativa'!B5</f>
        <v>Nicolas Rivera Builes</v>
      </c>
      <c r="C162" s="114"/>
      <c r="D162" s="114"/>
      <c r="E162" s="114"/>
      <c r="F162" s="114"/>
      <c r="G162" s="114"/>
      <c r="H162" s="137"/>
    </row>
    <row r="163" spans="1:8" ht="16.5" thickBot="1">
      <c r="A163" s="169" t="s">
        <v>207</v>
      </c>
      <c r="B163" s="107">
        <f>'Base de datos administrativa'!C5</f>
        <v>1334445665</v>
      </c>
      <c r="C163" s="114"/>
      <c r="D163" s="114"/>
      <c r="E163" s="114"/>
      <c r="F163" s="114"/>
      <c r="G163" s="114"/>
      <c r="H163" s="137"/>
    </row>
    <row r="164" spans="1:8" ht="16.5" thickBot="1">
      <c r="A164" s="169" t="str">
        <f>'Base de datos administrativa'!F1</f>
        <v>NIVEL</v>
      </c>
      <c r="B164" s="107" t="str">
        <f>'Base de datos administrativa'!F5</f>
        <v>Administrativo</v>
      </c>
      <c r="C164" s="114"/>
      <c r="D164" s="114"/>
      <c r="E164" s="114"/>
      <c r="F164" s="114"/>
      <c r="G164" s="114"/>
      <c r="H164" s="137"/>
    </row>
    <row r="165" spans="1:8" ht="16.5" thickBot="1">
      <c r="A165" s="169" t="s">
        <v>7</v>
      </c>
      <c r="B165" s="108" t="str">
        <f>'Base de datos administrativa'!E5</f>
        <v xml:space="preserve">Ventas </v>
      </c>
      <c r="C165" s="114"/>
      <c r="D165" s="114"/>
      <c r="E165" s="114"/>
      <c r="F165" s="114"/>
      <c r="G165" s="114"/>
      <c r="H165" s="137"/>
    </row>
    <row r="166" spans="1:8" ht="16.5" thickBot="1">
      <c r="A166" s="169" t="s">
        <v>15</v>
      </c>
      <c r="B166" s="108" t="str">
        <f>'Base de datos administrativa'!D5</f>
        <v>Ejecutivo de ventas</v>
      </c>
      <c r="C166" s="114"/>
      <c r="D166" s="114"/>
      <c r="E166" s="114"/>
      <c r="F166" s="114"/>
      <c r="G166" s="114"/>
      <c r="H166" s="137"/>
    </row>
    <row r="167" spans="1:8" ht="30.75" thickBot="1">
      <c r="A167" s="169" t="s">
        <v>208</v>
      </c>
      <c r="B167" s="108" t="s">
        <v>233</v>
      </c>
      <c r="C167" s="114"/>
      <c r="D167" s="114"/>
      <c r="E167" s="114"/>
      <c r="F167" s="114"/>
      <c r="G167" s="114"/>
      <c r="H167" s="137"/>
    </row>
    <row r="168" spans="1:8" ht="15.75" thickBot="1">
      <c r="A168" s="252"/>
      <c r="B168" s="253"/>
      <c r="C168" s="253"/>
      <c r="D168" s="253"/>
      <c r="E168" s="253"/>
      <c r="F168" s="253"/>
      <c r="G168" s="216"/>
      <c r="H168" s="254"/>
    </row>
    <row r="169" spans="1:8" ht="32.25" thickBot="1">
      <c r="A169" s="109" t="s">
        <v>210</v>
      </c>
      <c r="B169" s="110" t="s">
        <v>211</v>
      </c>
      <c r="C169" s="110" t="s">
        <v>212</v>
      </c>
      <c r="D169" s="110" t="s">
        <v>213</v>
      </c>
      <c r="E169" s="110" t="s">
        <v>214</v>
      </c>
      <c r="F169" s="111" t="s">
        <v>215</v>
      </c>
      <c r="G169" s="112" t="s">
        <v>216</v>
      </c>
      <c r="H169" s="113" t="s">
        <v>91</v>
      </c>
    </row>
    <row r="170" spans="1:8">
      <c r="A170" s="255" t="str">
        <f>'Competencias administrativas'!B383</f>
        <v xml:space="preserve">Disciplina y auto organización </v>
      </c>
      <c r="B170" s="236" t="str">
        <f>'Competencias administrativas'!B384</f>
        <v>Planifica sus actividades.</v>
      </c>
      <c r="C170" s="236" t="s">
        <v>243</v>
      </c>
      <c r="D170" s="241" t="s">
        <v>244</v>
      </c>
      <c r="E170" s="236" t="s">
        <v>219</v>
      </c>
      <c r="F170" s="204" t="s">
        <v>226</v>
      </c>
      <c r="G170" s="242" t="s">
        <v>219</v>
      </c>
      <c r="H170" s="244" t="s">
        <v>245</v>
      </c>
    </row>
    <row r="171" spans="1:8">
      <c r="A171" s="256"/>
      <c r="B171" s="237"/>
      <c r="C171" s="237"/>
      <c r="D171" s="242"/>
      <c r="E171" s="237"/>
      <c r="F171" s="205"/>
      <c r="G171" s="242"/>
      <c r="H171" s="245"/>
    </row>
    <row r="172" spans="1:8">
      <c r="A172" s="256"/>
      <c r="B172" s="237"/>
      <c r="C172" s="237"/>
      <c r="D172" s="242"/>
      <c r="E172" s="237"/>
      <c r="F172" s="205"/>
      <c r="G172" s="242"/>
      <c r="H172" s="245"/>
    </row>
    <row r="173" spans="1:8" ht="54.75" customHeight="1" thickBot="1">
      <c r="A173" s="257"/>
      <c r="B173" s="238"/>
      <c r="C173" s="238"/>
      <c r="D173" s="243"/>
      <c r="E173" s="238"/>
      <c r="F173" s="206"/>
      <c r="G173" s="243"/>
      <c r="H173" s="246"/>
    </row>
    <row r="174" spans="1:8">
      <c r="A174" s="255"/>
      <c r="B174" s="236"/>
      <c r="C174" s="236"/>
      <c r="D174" s="236"/>
      <c r="E174" s="236"/>
      <c r="F174" s="236"/>
      <c r="G174" s="241"/>
      <c r="H174" s="244"/>
    </row>
    <row r="175" spans="1:8">
      <c r="A175" s="256"/>
      <c r="B175" s="237"/>
      <c r="C175" s="237"/>
      <c r="D175" s="237"/>
      <c r="E175" s="237"/>
      <c r="F175" s="237"/>
      <c r="G175" s="242"/>
      <c r="H175" s="245"/>
    </row>
    <row r="176" spans="1:8">
      <c r="A176" s="256"/>
      <c r="B176" s="237"/>
      <c r="C176" s="237"/>
      <c r="D176" s="237"/>
      <c r="E176" s="237"/>
      <c r="F176" s="237"/>
      <c r="G176" s="242"/>
      <c r="H176" s="245"/>
    </row>
    <row r="177" spans="1:8" ht="15.75" thickBot="1">
      <c r="A177" s="257"/>
      <c r="B177" s="238"/>
      <c r="C177" s="238"/>
      <c r="D177" s="238"/>
      <c r="E177" s="238"/>
      <c r="F177" s="238"/>
      <c r="G177" s="243"/>
      <c r="H177" s="246"/>
    </row>
    <row r="178" spans="1:8">
      <c r="A178" s="234"/>
      <c r="B178" s="236"/>
      <c r="C178" s="236"/>
      <c r="D178" s="236"/>
      <c r="E178" s="236"/>
      <c r="F178" s="236"/>
      <c r="G178" s="241"/>
      <c r="H178" s="244"/>
    </row>
    <row r="179" spans="1:8">
      <c r="A179" s="235"/>
      <c r="B179" s="237"/>
      <c r="C179" s="237"/>
      <c r="D179" s="237"/>
      <c r="E179" s="237"/>
      <c r="F179" s="237"/>
      <c r="G179" s="242"/>
      <c r="H179" s="245"/>
    </row>
    <row r="180" spans="1:8">
      <c r="A180" s="235"/>
      <c r="B180" s="237"/>
      <c r="C180" s="237"/>
      <c r="D180" s="237"/>
      <c r="E180" s="237"/>
      <c r="F180" s="237"/>
      <c r="G180" s="242"/>
      <c r="H180" s="245"/>
    </row>
    <row r="181" spans="1:8" ht="15.75" thickBot="1">
      <c r="A181" s="235"/>
      <c r="B181" s="237"/>
      <c r="C181" s="237"/>
      <c r="D181" s="237"/>
      <c r="E181" s="238"/>
      <c r="F181" s="239"/>
      <c r="G181" s="242"/>
      <c r="H181" s="246"/>
    </row>
    <row r="182" spans="1:8">
      <c r="A182" s="229"/>
      <c r="B182" s="200"/>
      <c r="C182" s="200"/>
      <c r="D182" s="200"/>
      <c r="E182" s="200"/>
      <c r="F182" s="200"/>
      <c r="G182" s="204"/>
      <c r="H182" s="232"/>
    </row>
    <row r="183" spans="1:8">
      <c r="A183" s="230"/>
      <c r="B183" s="209"/>
      <c r="C183" s="209"/>
      <c r="D183" s="209"/>
      <c r="E183" s="209"/>
      <c r="F183" s="209"/>
      <c r="G183" s="205"/>
      <c r="H183" s="233"/>
    </row>
    <row r="184" spans="1:8">
      <c r="A184" s="230"/>
      <c r="B184" s="209"/>
      <c r="C184" s="209"/>
      <c r="D184" s="209"/>
      <c r="E184" s="209"/>
      <c r="F184" s="209"/>
      <c r="G184" s="205"/>
      <c r="H184" s="233"/>
    </row>
    <row r="185" spans="1:8" ht="15.75" thickBot="1">
      <c r="A185" s="231"/>
      <c r="B185" s="201"/>
      <c r="C185" s="201"/>
      <c r="D185" s="201"/>
      <c r="E185" s="201"/>
      <c r="F185" s="201"/>
      <c r="G185" s="206"/>
      <c r="H185" s="233"/>
    </row>
    <row r="186" spans="1:8">
      <c r="A186" s="200"/>
      <c r="B186" s="200"/>
      <c r="C186" s="200"/>
      <c r="D186" s="200"/>
      <c r="E186" s="200"/>
      <c r="F186" s="200"/>
      <c r="G186" s="204"/>
      <c r="H186" s="200"/>
    </row>
    <row r="187" spans="1:8">
      <c r="A187" s="209"/>
      <c r="B187" s="209"/>
      <c r="C187" s="209"/>
      <c r="D187" s="209"/>
      <c r="E187" s="209"/>
      <c r="F187" s="209"/>
      <c r="G187" s="205"/>
      <c r="H187" s="209"/>
    </row>
    <row r="188" spans="1:8">
      <c r="A188" s="209"/>
      <c r="B188" s="209"/>
      <c r="C188" s="209"/>
      <c r="D188" s="209"/>
      <c r="E188" s="209"/>
      <c r="F188" s="209"/>
      <c r="G188" s="205"/>
      <c r="H188" s="209"/>
    </row>
    <row r="189" spans="1:8" ht="15.75" thickBot="1">
      <c r="A189" s="201"/>
      <c r="B189" s="201"/>
      <c r="C189" s="201"/>
      <c r="D189" s="201"/>
      <c r="E189" s="201"/>
      <c r="F189" s="201"/>
      <c r="G189" s="206"/>
      <c r="H189" s="201"/>
    </row>
    <row r="190" spans="1:8">
      <c r="A190" s="204"/>
      <c r="B190" s="204"/>
      <c r="C190" s="204"/>
      <c r="D190" s="204"/>
      <c r="E190" s="204"/>
      <c r="F190" s="204"/>
      <c r="G190" s="204"/>
      <c r="H190" s="204"/>
    </row>
    <row r="191" spans="1:8">
      <c r="A191" s="205"/>
      <c r="B191" s="205"/>
      <c r="C191" s="205"/>
      <c r="D191" s="205"/>
      <c r="E191" s="205"/>
      <c r="F191" s="205"/>
      <c r="G191" s="205"/>
      <c r="H191" s="205"/>
    </row>
    <row r="192" spans="1:8">
      <c r="A192" s="205"/>
      <c r="B192" s="205"/>
      <c r="C192" s="205"/>
      <c r="D192" s="205"/>
      <c r="E192" s="205"/>
      <c r="F192" s="205"/>
      <c r="G192" s="205"/>
      <c r="H192" s="205"/>
    </row>
    <row r="193" spans="1:8" ht="15.75" thickBot="1">
      <c r="A193" s="206"/>
      <c r="B193" s="206"/>
      <c r="C193" s="206"/>
      <c r="D193" s="206"/>
      <c r="E193" s="206"/>
      <c r="F193" s="206"/>
      <c r="G193" s="206"/>
      <c r="H193" s="206"/>
    </row>
    <row r="194" spans="1:8">
      <c r="A194" s="204"/>
      <c r="B194" s="204"/>
      <c r="C194" s="204"/>
      <c r="D194" s="204"/>
      <c r="E194" s="204"/>
      <c r="F194" s="204"/>
      <c r="G194" s="204"/>
      <c r="H194" s="204"/>
    </row>
    <row r="195" spans="1:8">
      <c r="A195" s="205"/>
      <c r="B195" s="205"/>
      <c r="C195" s="205"/>
      <c r="D195" s="205"/>
      <c r="E195" s="205"/>
      <c r="F195" s="205"/>
      <c r="G195" s="205"/>
      <c r="H195" s="205"/>
    </row>
    <row r="196" spans="1:8">
      <c r="A196" s="205"/>
      <c r="B196" s="205"/>
      <c r="C196" s="205"/>
      <c r="D196" s="205"/>
      <c r="E196" s="205"/>
      <c r="F196" s="205"/>
      <c r="G196" s="205"/>
      <c r="H196" s="205"/>
    </row>
    <row r="197" spans="1:8" ht="15.75" thickBot="1">
      <c r="A197" s="206"/>
      <c r="B197" s="206"/>
      <c r="C197" s="206"/>
      <c r="D197" s="206"/>
      <c r="E197" s="206"/>
      <c r="F197" s="206"/>
      <c r="G197" s="206"/>
      <c r="H197" s="206"/>
    </row>
    <row r="198" spans="1:8">
      <c r="A198" s="226"/>
      <c r="B198" s="204"/>
      <c r="C198" s="204"/>
      <c r="D198" s="204"/>
      <c r="E198" s="204"/>
      <c r="F198" s="204"/>
      <c r="G198" s="204"/>
      <c r="H198" s="204"/>
    </row>
    <row r="199" spans="1:8">
      <c r="A199" s="227"/>
      <c r="B199" s="205"/>
      <c r="C199" s="205"/>
      <c r="D199" s="205"/>
      <c r="E199" s="205"/>
      <c r="F199" s="205"/>
      <c r="G199" s="205"/>
      <c r="H199" s="205"/>
    </row>
    <row r="200" spans="1:8">
      <c r="A200" s="227"/>
      <c r="B200" s="205"/>
      <c r="C200" s="205"/>
      <c r="D200" s="205"/>
      <c r="E200" s="205"/>
      <c r="F200" s="205"/>
      <c r="G200" s="205"/>
      <c r="H200" s="205"/>
    </row>
    <row r="201" spans="1:8" ht="15.75" thickBot="1">
      <c r="A201" s="228"/>
      <c r="B201" s="206"/>
      <c r="C201" s="206"/>
      <c r="D201" s="206"/>
      <c r="E201" s="206"/>
      <c r="F201" s="206"/>
      <c r="G201" s="206"/>
      <c r="H201" s="206"/>
    </row>
    <row r="202" spans="1:8" ht="16.5" thickBot="1">
      <c r="A202" s="114"/>
      <c r="B202" s="114"/>
      <c r="C202" s="114"/>
      <c r="D202" s="114"/>
      <c r="E202" s="114"/>
      <c r="F202" s="114"/>
      <c r="G202" s="114"/>
      <c r="H202" s="114"/>
    </row>
    <row r="203" spans="1:8" ht="45.75" thickBot="1">
      <c r="A203" s="115" t="s">
        <v>227</v>
      </c>
      <c r="B203" s="116" t="s">
        <v>228</v>
      </c>
      <c r="C203" s="117" t="s">
        <v>229</v>
      </c>
      <c r="D203" s="114"/>
      <c r="E203" s="114"/>
      <c r="F203" s="114"/>
      <c r="G203" s="114"/>
      <c r="H203" s="114"/>
    </row>
    <row r="204" spans="1:8" ht="15.75" thickBot="1"/>
    <row r="205" spans="1:8" ht="15.75">
      <c r="A205" s="247"/>
      <c r="B205" s="250" t="s">
        <v>201</v>
      </c>
      <c r="C205" s="102" t="s">
        <v>202</v>
      </c>
      <c r="D205" s="135"/>
      <c r="E205" s="135"/>
      <c r="F205" s="135"/>
      <c r="G205" s="135"/>
      <c r="H205" s="136"/>
    </row>
    <row r="206" spans="1:8" ht="15.75">
      <c r="A206" s="248"/>
      <c r="B206" s="242"/>
      <c r="C206" s="103"/>
      <c r="D206" s="114"/>
      <c r="E206" s="114"/>
      <c r="F206" s="114"/>
      <c r="G206" s="114"/>
      <c r="H206" s="137"/>
    </row>
    <row r="207" spans="1:8" ht="15.75">
      <c r="A207" s="248"/>
      <c r="B207" s="242"/>
      <c r="C207" s="103" t="s">
        <v>246</v>
      </c>
      <c r="D207" s="114"/>
      <c r="E207" s="114"/>
      <c r="F207" s="114"/>
      <c r="G207" s="114"/>
      <c r="H207" s="137"/>
    </row>
    <row r="208" spans="1:8" ht="15.75">
      <c r="A208" s="248"/>
      <c r="B208" s="242"/>
      <c r="C208" s="103"/>
      <c r="D208" s="114"/>
      <c r="E208" s="114"/>
      <c r="F208" s="114"/>
      <c r="G208" s="114"/>
      <c r="H208" s="137"/>
    </row>
    <row r="209" spans="1:8" ht="15.75">
      <c r="A209" s="248"/>
      <c r="B209" s="242"/>
      <c r="C209" s="103" t="s">
        <v>204</v>
      </c>
      <c r="D209" s="114"/>
      <c r="E209" s="114"/>
      <c r="F209" s="114"/>
      <c r="G209" s="114"/>
      <c r="H209" s="137"/>
    </row>
    <row r="210" spans="1:8" ht="15.75">
      <c r="A210" s="248"/>
      <c r="B210" s="242"/>
      <c r="C210" s="103"/>
      <c r="D210" s="114"/>
      <c r="E210" s="114"/>
      <c r="F210" s="114"/>
      <c r="G210" s="114"/>
      <c r="H210" s="137"/>
    </row>
    <row r="211" spans="1:8" ht="16.5" thickBot="1">
      <c r="A211" s="249"/>
      <c r="B211" s="243"/>
      <c r="C211" s="104" t="s">
        <v>205</v>
      </c>
      <c r="D211" s="114"/>
      <c r="E211" s="114"/>
      <c r="F211" s="114"/>
      <c r="G211" s="114"/>
      <c r="H211" s="137"/>
    </row>
    <row r="212" spans="1:8" ht="15.75" thickBot="1">
      <c r="A212" s="251"/>
      <c r="B212" s="216"/>
      <c r="C212" s="216"/>
      <c r="D212" s="216"/>
      <c r="E212" s="216"/>
      <c r="F212" s="216"/>
      <c r="G212" s="216"/>
      <c r="H212" s="233"/>
    </row>
    <row r="213" spans="1:8" ht="16.5" thickBot="1">
      <c r="A213" s="105" t="s">
        <v>206</v>
      </c>
      <c r="B213" s="106" t="str">
        <f>'Competencias administrativas'!C234</f>
        <v>Leidy Yuliana Zapata Vélez</v>
      </c>
      <c r="C213" s="114"/>
      <c r="D213" s="114"/>
      <c r="E213" s="114"/>
      <c r="F213" s="114"/>
      <c r="G213" s="114"/>
      <c r="H213" s="137"/>
    </row>
    <row r="214" spans="1:8" ht="16.5" thickBot="1">
      <c r="A214" s="169" t="s">
        <v>207</v>
      </c>
      <c r="B214" s="107">
        <f>'Competencias administrativas'!C235</f>
        <v>1234543167</v>
      </c>
      <c r="C214" s="114"/>
      <c r="D214" s="114"/>
      <c r="E214" s="114"/>
      <c r="F214" s="114"/>
      <c r="G214" s="114"/>
      <c r="H214" s="137"/>
    </row>
    <row r="215" spans="1:8" ht="16.5" thickBot="1">
      <c r="A215" s="169" t="str">
        <f>A164</f>
        <v>NIVEL</v>
      </c>
      <c r="B215" s="107" t="str">
        <f>B164</f>
        <v>Administrativo</v>
      </c>
      <c r="C215" s="114"/>
      <c r="D215" s="114"/>
      <c r="E215" s="114"/>
      <c r="F215" s="114"/>
      <c r="G215" s="114"/>
      <c r="H215" s="137"/>
    </row>
    <row r="216" spans="1:8" ht="16.5" thickBot="1">
      <c r="A216" s="169" t="s">
        <v>7</v>
      </c>
      <c r="B216" s="108" t="str">
        <f>'Competencias administrativas'!C233</f>
        <v>Contabilidad y Finanzas</v>
      </c>
      <c r="C216" s="114"/>
      <c r="D216" s="114"/>
      <c r="E216" s="114"/>
      <c r="F216" s="114"/>
      <c r="G216" s="114"/>
      <c r="H216" s="137"/>
    </row>
    <row r="217" spans="1:8" ht="16.5" thickBot="1">
      <c r="A217" s="169" t="s">
        <v>15</v>
      </c>
      <c r="B217" s="108" t="str">
        <f>'Competencias administrativas'!C237</f>
        <v>Contadora</v>
      </c>
      <c r="C217" s="114"/>
      <c r="D217" s="114"/>
      <c r="E217" s="114"/>
      <c r="F217" s="114"/>
      <c r="G217" s="114"/>
      <c r="H217" s="137"/>
    </row>
    <row r="218" spans="1:8" ht="30.75" thickBot="1">
      <c r="A218" s="169" t="s">
        <v>208</v>
      </c>
      <c r="B218" s="108" t="str">
        <f>B167</f>
        <v>14 de Mayo del 2014</v>
      </c>
      <c r="C218" s="114"/>
      <c r="D218" s="114"/>
      <c r="E218" s="114"/>
      <c r="F218" s="114"/>
      <c r="G218" s="114"/>
      <c r="H218" s="137"/>
    </row>
    <row r="219" spans="1:8" ht="15.75" thickBot="1">
      <c r="A219" s="252"/>
      <c r="B219" s="253"/>
      <c r="C219" s="253"/>
      <c r="D219" s="253"/>
      <c r="E219" s="253"/>
      <c r="F219" s="253"/>
      <c r="G219" s="216"/>
      <c r="H219" s="254"/>
    </row>
    <row r="220" spans="1:8" ht="32.25" thickBot="1">
      <c r="A220" s="109" t="s">
        <v>210</v>
      </c>
      <c r="B220" s="110" t="s">
        <v>211</v>
      </c>
      <c r="C220" s="110" t="s">
        <v>212</v>
      </c>
      <c r="D220" s="110" t="s">
        <v>213</v>
      </c>
      <c r="E220" s="110" t="s">
        <v>214</v>
      </c>
      <c r="F220" s="111" t="s">
        <v>215</v>
      </c>
      <c r="G220" s="112" t="s">
        <v>216</v>
      </c>
      <c r="H220" s="113" t="s">
        <v>91</v>
      </c>
    </row>
    <row r="221" spans="1:8">
      <c r="A221" s="255" t="str">
        <f>'Base de datos administrativa'!I1</f>
        <v xml:space="preserve">Disciplina y auto organización </v>
      </c>
      <c r="B221" s="236" t="str">
        <f>'Competencias administrativas'!B269</f>
        <v>Planifica sus actividades.</v>
      </c>
      <c r="C221" s="236" t="s">
        <v>243</v>
      </c>
      <c r="D221" s="236" t="str">
        <f>D170</f>
        <v>Tecnológicos.</v>
      </c>
      <c r="E221" s="236" t="str">
        <f>E170</f>
        <v>15 de Mayo del 2014</v>
      </c>
      <c r="F221" s="236" t="str">
        <f>F170</f>
        <v>Gregorio Antonio Baena.      Jefe de Recursos Humanos</v>
      </c>
      <c r="G221" s="242" t="s">
        <v>219</v>
      </c>
      <c r="H221" s="244" t="s">
        <v>245</v>
      </c>
    </row>
    <row r="222" spans="1:8">
      <c r="A222" s="256"/>
      <c r="B222" s="237"/>
      <c r="C222" s="237"/>
      <c r="D222" s="237"/>
      <c r="E222" s="237"/>
      <c r="F222" s="237"/>
      <c r="G222" s="242"/>
      <c r="H222" s="245"/>
    </row>
    <row r="223" spans="1:8">
      <c r="A223" s="256"/>
      <c r="B223" s="237"/>
      <c r="C223" s="237"/>
      <c r="D223" s="237"/>
      <c r="E223" s="237"/>
      <c r="F223" s="237"/>
      <c r="G223" s="242"/>
      <c r="H223" s="245"/>
    </row>
    <row r="224" spans="1:8" ht="49.5" customHeight="1" thickBot="1">
      <c r="A224" s="257"/>
      <c r="B224" s="238"/>
      <c r="C224" s="238"/>
      <c r="D224" s="238"/>
      <c r="E224" s="238"/>
      <c r="F224" s="238"/>
      <c r="G224" s="243"/>
      <c r="H224" s="246"/>
    </row>
    <row r="225" spans="1:8">
      <c r="A225" s="234"/>
      <c r="B225" s="236"/>
      <c r="C225" s="236"/>
      <c r="D225" s="236"/>
      <c r="E225" s="236"/>
      <c r="F225" s="236"/>
      <c r="G225" s="241"/>
      <c r="H225" s="244"/>
    </row>
    <row r="226" spans="1:8">
      <c r="A226" s="235"/>
      <c r="B226" s="237"/>
      <c r="C226" s="237"/>
      <c r="D226" s="237"/>
      <c r="E226" s="237"/>
      <c r="F226" s="237"/>
      <c r="G226" s="242"/>
      <c r="H226" s="245"/>
    </row>
    <row r="227" spans="1:8">
      <c r="A227" s="235"/>
      <c r="B227" s="237"/>
      <c r="C227" s="237"/>
      <c r="D227" s="237"/>
      <c r="E227" s="237"/>
      <c r="F227" s="237"/>
      <c r="G227" s="242"/>
      <c r="H227" s="245"/>
    </row>
    <row r="228" spans="1:8" ht="15.75" thickBot="1">
      <c r="A228" s="240"/>
      <c r="B228" s="238"/>
      <c r="C228" s="238"/>
      <c r="D228" s="238"/>
      <c r="E228" s="238"/>
      <c r="F228" s="238"/>
      <c r="G228" s="243"/>
      <c r="H228" s="246"/>
    </row>
    <row r="229" spans="1:8">
      <c r="A229" s="234"/>
      <c r="B229" s="236"/>
      <c r="C229" s="236"/>
      <c r="D229" s="236"/>
      <c r="E229" s="236"/>
      <c r="F229" s="236"/>
      <c r="G229" s="241"/>
      <c r="H229" s="244"/>
    </row>
    <row r="230" spans="1:8">
      <c r="A230" s="235"/>
      <c r="B230" s="237"/>
      <c r="C230" s="237"/>
      <c r="D230" s="237"/>
      <c r="E230" s="237"/>
      <c r="F230" s="237"/>
      <c r="G230" s="242"/>
      <c r="H230" s="245"/>
    </row>
    <row r="231" spans="1:8">
      <c r="A231" s="235"/>
      <c r="B231" s="237"/>
      <c r="C231" s="237"/>
      <c r="D231" s="237"/>
      <c r="E231" s="237"/>
      <c r="F231" s="237"/>
      <c r="G231" s="242"/>
      <c r="H231" s="245"/>
    </row>
    <row r="232" spans="1:8" ht="15.75" thickBot="1">
      <c r="A232" s="235"/>
      <c r="B232" s="237"/>
      <c r="C232" s="237"/>
      <c r="D232" s="237"/>
      <c r="E232" s="238"/>
      <c r="F232" s="239"/>
      <c r="G232" s="242"/>
      <c r="H232" s="246"/>
    </row>
    <row r="233" spans="1:8">
      <c r="A233" s="229"/>
      <c r="B233" s="200"/>
      <c r="C233" s="200"/>
      <c r="D233" s="200"/>
      <c r="E233" s="200"/>
      <c r="F233" s="200"/>
      <c r="G233" s="204"/>
      <c r="H233" s="232"/>
    </row>
    <row r="234" spans="1:8">
      <c r="A234" s="230"/>
      <c r="B234" s="209"/>
      <c r="C234" s="209"/>
      <c r="D234" s="209"/>
      <c r="E234" s="209"/>
      <c r="F234" s="209"/>
      <c r="G234" s="205"/>
      <c r="H234" s="233"/>
    </row>
    <row r="235" spans="1:8">
      <c r="A235" s="230"/>
      <c r="B235" s="209"/>
      <c r="C235" s="209"/>
      <c r="D235" s="209"/>
      <c r="E235" s="209"/>
      <c r="F235" s="209"/>
      <c r="G235" s="205"/>
      <c r="H235" s="233"/>
    </row>
    <row r="236" spans="1:8" ht="15.75" thickBot="1">
      <c r="A236" s="231"/>
      <c r="B236" s="201"/>
      <c r="C236" s="201"/>
      <c r="D236" s="201"/>
      <c r="E236" s="201"/>
      <c r="F236" s="201"/>
      <c r="G236" s="206"/>
      <c r="H236" s="233"/>
    </row>
    <row r="237" spans="1:8">
      <c r="A237" s="200"/>
      <c r="B237" s="200"/>
      <c r="C237" s="200"/>
      <c r="D237" s="200"/>
      <c r="E237" s="200"/>
      <c r="F237" s="200"/>
      <c r="G237" s="204"/>
      <c r="H237" s="200"/>
    </row>
    <row r="238" spans="1:8">
      <c r="A238" s="209"/>
      <c r="B238" s="209"/>
      <c r="C238" s="209"/>
      <c r="D238" s="209"/>
      <c r="E238" s="209"/>
      <c r="F238" s="209"/>
      <c r="G238" s="205"/>
      <c r="H238" s="209"/>
    </row>
    <row r="239" spans="1:8">
      <c r="A239" s="209"/>
      <c r="B239" s="209"/>
      <c r="C239" s="209"/>
      <c r="D239" s="209"/>
      <c r="E239" s="209"/>
      <c r="F239" s="209"/>
      <c r="G239" s="205"/>
      <c r="H239" s="209"/>
    </row>
    <row r="240" spans="1:8" ht="15.75" thickBot="1">
      <c r="A240" s="201"/>
      <c r="B240" s="201"/>
      <c r="C240" s="201"/>
      <c r="D240" s="201"/>
      <c r="E240" s="201"/>
      <c r="F240" s="201"/>
      <c r="G240" s="206"/>
      <c r="H240" s="201"/>
    </row>
    <row r="241" spans="1:8">
      <c r="A241" s="204"/>
      <c r="B241" s="204"/>
      <c r="C241" s="204"/>
      <c r="D241" s="204"/>
      <c r="E241" s="204"/>
      <c r="F241" s="204"/>
      <c r="G241" s="204"/>
      <c r="H241" s="204"/>
    </row>
    <row r="242" spans="1:8">
      <c r="A242" s="205"/>
      <c r="B242" s="205"/>
      <c r="C242" s="205"/>
      <c r="D242" s="205"/>
      <c r="E242" s="205"/>
      <c r="F242" s="205"/>
      <c r="G242" s="205"/>
      <c r="H242" s="205"/>
    </row>
    <row r="243" spans="1:8">
      <c r="A243" s="205"/>
      <c r="B243" s="205"/>
      <c r="C243" s="205"/>
      <c r="D243" s="205"/>
      <c r="E243" s="205"/>
      <c r="F243" s="205"/>
      <c r="G243" s="205"/>
      <c r="H243" s="205"/>
    </row>
    <row r="244" spans="1:8" ht="15.75" thickBot="1">
      <c r="A244" s="206"/>
      <c r="B244" s="206"/>
      <c r="C244" s="206"/>
      <c r="D244" s="206"/>
      <c r="E244" s="206"/>
      <c r="F244" s="206"/>
      <c r="G244" s="206"/>
      <c r="H244" s="206"/>
    </row>
    <row r="245" spans="1:8">
      <c r="A245" s="204"/>
      <c r="B245" s="204"/>
      <c r="C245" s="204"/>
      <c r="D245" s="204"/>
      <c r="E245" s="204"/>
      <c r="F245" s="204"/>
      <c r="G245" s="204"/>
      <c r="H245" s="204"/>
    </row>
    <row r="246" spans="1:8">
      <c r="A246" s="205"/>
      <c r="B246" s="205"/>
      <c r="C246" s="205"/>
      <c r="D246" s="205"/>
      <c r="E246" s="205"/>
      <c r="F246" s="205"/>
      <c r="G246" s="205"/>
      <c r="H246" s="205"/>
    </row>
    <row r="247" spans="1:8">
      <c r="A247" s="205"/>
      <c r="B247" s="205"/>
      <c r="C247" s="205"/>
      <c r="D247" s="205"/>
      <c r="E247" s="205"/>
      <c r="F247" s="205"/>
      <c r="G247" s="205"/>
      <c r="H247" s="205"/>
    </row>
    <row r="248" spans="1:8" ht="15.75" thickBot="1">
      <c r="A248" s="206"/>
      <c r="B248" s="206"/>
      <c r="C248" s="206"/>
      <c r="D248" s="206"/>
      <c r="E248" s="206"/>
      <c r="F248" s="206"/>
      <c r="G248" s="206"/>
      <c r="H248" s="206"/>
    </row>
    <row r="249" spans="1:8">
      <c r="A249" s="226"/>
      <c r="B249" s="204"/>
      <c r="C249" s="204"/>
      <c r="D249" s="204"/>
      <c r="E249" s="204"/>
      <c r="F249" s="204"/>
      <c r="G249" s="204"/>
      <c r="H249" s="204"/>
    </row>
    <row r="250" spans="1:8">
      <c r="A250" s="227"/>
      <c r="B250" s="205"/>
      <c r="C250" s="205"/>
      <c r="D250" s="205"/>
      <c r="E250" s="205"/>
      <c r="F250" s="205"/>
      <c r="G250" s="205"/>
      <c r="H250" s="205"/>
    </row>
    <row r="251" spans="1:8">
      <c r="A251" s="227"/>
      <c r="B251" s="205"/>
      <c r="C251" s="205"/>
      <c r="D251" s="205"/>
      <c r="E251" s="205"/>
      <c r="F251" s="205"/>
      <c r="G251" s="205"/>
      <c r="H251" s="205"/>
    </row>
    <row r="252" spans="1:8" ht="15.75" thickBot="1">
      <c r="A252" s="228"/>
      <c r="B252" s="206"/>
      <c r="C252" s="206"/>
      <c r="D252" s="206"/>
      <c r="E252" s="206"/>
      <c r="F252" s="206"/>
      <c r="G252" s="206"/>
      <c r="H252" s="206"/>
    </row>
    <row r="253" spans="1:8" ht="16.5" thickBot="1">
      <c r="A253" s="114"/>
      <c r="B253" s="114"/>
      <c r="C253" s="114"/>
      <c r="D253" s="114"/>
      <c r="E253" s="114"/>
      <c r="F253" s="114"/>
      <c r="G253" s="114"/>
      <c r="H253" s="114"/>
    </row>
    <row r="254" spans="1:8" ht="45.75" thickBot="1">
      <c r="A254" s="115" t="s">
        <v>227</v>
      </c>
      <c r="B254" s="116" t="s">
        <v>228</v>
      </c>
      <c r="C254" s="117" t="s">
        <v>229</v>
      </c>
      <c r="D254" s="114"/>
      <c r="E254" s="114"/>
      <c r="F254" s="114"/>
      <c r="G254" s="114"/>
      <c r="H254" s="114"/>
    </row>
    <row r="255" spans="1:8" ht="15.75" thickBot="1"/>
    <row r="256" spans="1:8" ht="15.75">
      <c r="A256" s="247"/>
      <c r="B256" s="250" t="s">
        <v>201</v>
      </c>
      <c r="C256" s="102" t="s">
        <v>202</v>
      </c>
      <c r="D256" s="135"/>
      <c r="E256" s="135"/>
      <c r="F256" s="135"/>
      <c r="G256" s="135"/>
      <c r="H256" s="136"/>
    </row>
    <row r="257" spans="1:8" ht="15.75">
      <c r="A257" s="248"/>
      <c r="B257" s="242"/>
      <c r="C257" s="103"/>
      <c r="D257" s="114"/>
      <c r="E257" s="114"/>
      <c r="F257" s="114"/>
      <c r="G257" s="114"/>
      <c r="H257" s="137"/>
    </row>
    <row r="258" spans="1:8" ht="15.75">
      <c r="A258" s="248"/>
      <c r="B258" s="242"/>
      <c r="C258" s="103" t="s">
        <v>247</v>
      </c>
      <c r="D258" s="114"/>
      <c r="E258" s="114"/>
      <c r="F258" s="114"/>
      <c r="G258" s="114"/>
      <c r="H258" s="137"/>
    </row>
    <row r="259" spans="1:8" ht="15.75">
      <c r="A259" s="248"/>
      <c r="B259" s="242"/>
      <c r="C259" s="103"/>
      <c r="D259" s="114"/>
      <c r="E259" s="114"/>
      <c r="F259" s="114"/>
      <c r="G259" s="114"/>
      <c r="H259" s="137"/>
    </row>
    <row r="260" spans="1:8" ht="15.75">
      <c r="A260" s="248"/>
      <c r="B260" s="242"/>
      <c r="C260" s="103" t="s">
        <v>204</v>
      </c>
      <c r="D260" s="114"/>
      <c r="E260" s="114"/>
      <c r="F260" s="114"/>
      <c r="G260" s="114"/>
      <c r="H260" s="137"/>
    </row>
    <row r="261" spans="1:8" ht="15.75">
      <c r="A261" s="248"/>
      <c r="B261" s="242"/>
      <c r="C261" s="103"/>
      <c r="D261" s="114"/>
      <c r="E261" s="114"/>
      <c r="F261" s="114"/>
      <c r="G261" s="114"/>
      <c r="H261" s="137"/>
    </row>
    <row r="262" spans="1:8" ht="16.5" thickBot="1">
      <c r="A262" s="249"/>
      <c r="B262" s="243"/>
      <c r="C262" s="104" t="s">
        <v>205</v>
      </c>
      <c r="D262" s="114"/>
      <c r="E262" s="114"/>
      <c r="F262" s="114"/>
      <c r="G262" s="114"/>
      <c r="H262" s="137"/>
    </row>
    <row r="263" spans="1:8" ht="15.75" thickBot="1">
      <c r="A263" s="251"/>
      <c r="B263" s="216"/>
      <c r="C263" s="216"/>
      <c r="D263" s="216"/>
      <c r="E263" s="216"/>
      <c r="F263" s="216"/>
      <c r="G263" s="216"/>
      <c r="H263" s="233"/>
    </row>
    <row r="264" spans="1:8" ht="16.5" thickBot="1">
      <c r="A264" s="105" t="s">
        <v>206</v>
      </c>
      <c r="B264" s="106"/>
      <c r="C264" s="114"/>
      <c r="D264" s="114"/>
      <c r="E264" s="114"/>
      <c r="F264" s="114"/>
      <c r="G264" s="114"/>
      <c r="H264" s="137"/>
    </row>
    <row r="265" spans="1:8" ht="16.5" thickBot="1">
      <c r="A265" s="169" t="s">
        <v>207</v>
      </c>
      <c r="B265" s="107"/>
      <c r="C265" s="114"/>
      <c r="D265" s="114"/>
      <c r="E265" s="114"/>
      <c r="F265" s="114"/>
      <c r="G265" s="114"/>
      <c r="H265" s="137"/>
    </row>
    <row r="266" spans="1:8" ht="16.5" thickBot="1">
      <c r="A266" s="169"/>
      <c r="B266" s="107"/>
      <c r="C266" s="114"/>
      <c r="D266" s="114"/>
      <c r="E266" s="114"/>
      <c r="F266" s="114"/>
      <c r="G266" s="114"/>
      <c r="H266" s="137"/>
    </row>
    <row r="267" spans="1:8" ht="16.5" thickBot="1">
      <c r="A267" s="169" t="s">
        <v>7</v>
      </c>
      <c r="B267" s="108"/>
      <c r="C267" s="114"/>
      <c r="D267" s="114"/>
      <c r="E267" s="114"/>
      <c r="F267" s="114"/>
      <c r="G267" s="114"/>
      <c r="H267" s="137"/>
    </row>
    <row r="268" spans="1:8" ht="16.5" thickBot="1">
      <c r="A268" s="169" t="s">
        <v>15</v>
      </c>
      <c r="B268" s="108"/>
      <c r="C268" s="114"/>
      <c r="D268" s="114"/>
      <c r="E268" s="114"/>
      <c r="F268" s="114"/>
      <c r="G268" s="114"/>
      <c r="H268" s="137"/>
    </row>
    <row r="269" spans="1:8" ht="30.75" thickBot="1">
      <c r="A269" s="169" t="s">
        <v>208</v>
      </c>
      <c r="B269" s="108"/>
      <c r="C269" s="114"/>
      <c r="D269" s="114"/>
      <c r="E269" s="114"/>
      <c r="F269" s="114"/>
      <c r="G269" s="114"/>
      <c r="H269" s="137"/>
    </row>
    <row r="270" spans="1:8" ht="15.75" thickBot="1">
      <c r="A270" s="252"/>
      <c r="B270" s="253"/>
      <c r="C270" s="253"/>
      <c r="D270" s="253"/>
      <c r="E270" s="253"/>
      <c r="F270" s="253"/>
      <c r="G270" s="216"/>
      <c r="H270" s="254"/>
    </row>
    <row r="271" spans="1:8" ht="32.25" thickBot="1">
      <c r="A271" s="109" t="s">
        <v>210</v>
      </c>
      <c r="B271" s="110" t="s">
        <v>211</v>
      </c>
      <c r="C271" s="110" t="s">
        <v>212</v>
      </c>
      <c r="D271" s="110" t="s">
        <v>213</v>
      </c>
      <c r="E271" s="110" t="s">
        <v>214</v>
      </c>
      <c r="F271" s="111" t="s">
        <v>215</v>
      </c>
      <c r="G271" s="112" t="s">
        <v>216</v>
      </c>
      <c r="H271" s="113" t="s">
        <v>91</v>
      </c>
    </row>
    <row r="272" spans="1:8">
      <c r="A272" s="255"/>
      <c r="B272" s="236"/>
      <c r="C272" s="236"/>
      <c r="D272" s="236"/>
      <c r="E272" s="236"/>
      <c r="F272" s="236"/>
      <c r="G272" s="242"/>
      <c r="H272" s="244"/>
    </row>
    <row r="273" spans="1:8">
      <c r="A273" s="256"/>
      <c r="B273" s="237"/>
      <c r="C273" s="237"/>
      <c r="D273" s="237"/>
      <c r="E273" s="237"/>
      <c r="F273" s="237"/>
      <c r="G273" s="242"/>
      <c r="H273" s="245"/>
    </row>
    <row r="274" spans="1:8">
      <c r="A274" s="256"/>
      <c r="B274" s="237"/>
      <c r="C274" s="237"/>
      <c r="D274" s="237"/>
      <c r="E274" s="237"/>
      <c r="F274" s="237"/>
      <c r="G274" s="242"/>
      <c r="H274" s="245"/>
    </row>
    <row r="275" spans="1:8" ht="15.75" thickBot="1">
      <c r="A275" s="257"/>
      <c r="B275" s="238"/>
      <c r="C275" s="238"/>
      <c r="D275" s="238"/>
      <c r="E275" s="238"/>
      <c r="F275" s="238"/>
      <c r="G275" s="243"/>
      <c r="H275" s="246"/>
    </row>
    <row r="276" spans="1:8">
      <c r="A276" s="234"/>
      <c r="B276" s="236"/>
      <c r="C276" s="236"/>
      <c r="D276" s="236"/>
      <c r="E276" s="236"/>
      <c r="F276" s="236"/>
      <c r="G276" s="241"/>
      <c r="H276" s="244"/>
    </row>
    <row r="277" spans="1:8">
      <c r="A277" s="235"/>
      <c r="B277" s="237"/>
      <c r="C277" s="237"/>
      <c r="D277" s="237"/>
      <c r="E277" s="237"/>
      <c r="F277" s="237"/>
      <c r="G277" s="242"/>
      <c r="H277" s="245"/>
    </row>
    <row r="278" spans="1:8">
      <c r="A278" s="235"/>
      <c r="B278" s="237"/>
      <c r="C278" s="237"/>
      <c r="D278" s="237"/>
      <c r="E278" s="237"/>
      <c r="F278" s="237"/>
      <c r="G278" s="242"/>
      <c r="H278" s="245"/>
    </row>
    <row r="279" spans="1:8" ht="15.75" thickBot="1">
      <c r="A279" s="240"/>
      <c r="B279" s="238"/>
      <c r="C279" s="238"/>
      <c r="D279" s="238"/>
      <c r="E279" s="238"/>
      <c r="F279" s="238"/>
      <c r="G279" s="243"/>
      <c r="H279" s="246"/>
    </row>
    <row r="280" spans="1:8">
      <c r="A280" s="234"/>
      <c r="B280" s="236"/>
      <c r="C280" s="236"/>
      <c r="D280" s="236"/>
      <c r="E280" s="236"/>
      <c r="F280" s="236"/>
      <c r="G280" s="241"/>
      <c r="H280" s="244"/>
    </row>
    <row r="281" spans="1:8">
      <c r="A281" s="235"/>
      <c r="B281" s="237"/>
      <c r="C281" s="237"/>
      <c r="D281" s="237"/>
      <c r="E281" s="237"/>
      <c r="F281" s="237"/>
      <c r="G281" s="242"/>
      <c r="H281" s="245"/>
    </row>
    <row r="282" spans="1:8">
      <c r="A282" s="235"/>
      <c r="B282" s="237"/>
      <c r="C282" s="237"/>
      <c r="D282" s="237"/>
      <c r="E282" s="237"/>
      <c r="F282" s="237"/>
      <c r="G282" s="242"/>
      <c r="H282" s="245"/>
    </row>
    <row r="283" spans="1:8" ht="15.75" thickBot="1">
      <c r="A283" s="235"/>
      <c r="B283" s="237"/>
      <c r="C283" s="237"/>
      <c r="D283" s="237"/>
      <c r="E283" s="238"/>
      <c r="F283" s="239"/>
      <c r="G283" s="242"/>
      <c r="H283" s="246"/>
    </row>
    <row r="284" spans="1:8">
      <c r="A284" s="229"/>
      <c r="B284" s="200"/>
      <c r="C284" s="200"/>
      <c r="D284" s="200"/>
      <c r="E284" s="200"/>
      <c r="F284" s="200"/>
      <c r="G284" s="204"/>
      <c r="H284" s="232"/>
    </row>
    <row r="285" spans="1:8">
      <c r="A285" s="230"/>
      <c r="B285" s="209"/>
      <c r="C285" s="209"/>
      <c r="D285" s="209"/>
      <c r="E285" s="209"/>
      <c r="F285" s="209"/>
      <c r="G285" s="205"/>
      <c r="H285" s="233"/>
    </row>
    <row r="286" spans="1:8">
      <c r="A286" s="230"/>
      <c r="B286" s="209"/>
      <c r="C286" s="209"/>
      <c r="D286" s="209"/>
      <c r="E286" s="209"/>
      <c r="F286" s="209"/>
      <c r="G286" s="205"/>
      <c r="H286" s="233"/>
    </row>
    <row r="287" spans="1:8" ht="15.75" thickBot="1">
      <c r="A287" s="231"/>
      <c r="B287" s="201"/>
      <c r="C287" s="201"/>
      <c r="D287" s="201"/>
      <c r="E287" s="201"/>
      <c r="F287" s="201"/>
      <c r="G287" s="206"/>
      <c r="H287" s="233"/>
    </row>
    <row r="288" spans="1:8">
      <c r="A288" s="200"/>
      <c r="B288" s="200"/>
      <c r="C288" s="200"/>
      <c r="D288" s="200"/>
      <c r="E288" s="200"/>
      <c r="F288" s="200"/>
      <c r="G288" s="204"/>
      <c r="H288" s="200"/>
    </row>
    <row r="289" spans="1:8">
      <c r="A289" s="209"/>
      <c r="B289" s="209"/>
      <c r="C289" s="209"/>
      <c r="D289" s="209"/>
      <c r="E289" s="209"/>
      <c r="F289" s="209"/>
      <c r="G289" s="205"/>
      <c r="H289" s="209"/>
    </row>
    <row r="290" spans="1:8">
      <c r="A290" s="209"/>
      <c r="B290" s="209"/>
      <c r="C290" s="209"/>
      <c r="D290" s="209"/>
      <c r="E290" s="209"/>
      <c r="F290" s="209"/>
      <c r="G290" s="205"/>
      <c r="H290" s="209"/>
    </row>
    <row r="291" spans="1:8" ht="15.75" thickBot="1">
      <c r="A291" s="201"/>
      <c r="B291" s="201"/>
      <c r="C291" s="201"/>
      <c r="D291" s="201"/>
      <c r="E291" s="201"/>
      <c r="F291" s="201"/>
      <c r="G291" s="206"/>
      <c r="H291" s="201"/>
    </row>
    <row r="292" spans="1:8">
      <c r="A292" s="204"/>
      <c r="B292" s="204"/>
      <c r="C292" s="204"/>
      <c r="D292" s="204"/>
      <c r="E292" s="204"/>
      <c r="F292" s="204"/>
      <c r="G292" s="204"/>
      <c r="H292" s="204"/>
    </row>
    <row r="293" spans="1:8">
      <c r="A293" s="205"/>
      <c r="B293" s="205"/>
      <c r="C293" s="205"/>
      <c r="D293" s="205"/>
      <c r="E293" s="205"/>
      <c r="F293" s="205"/>
      <c r="G293" s="205"/>
      <c r="H293" s="205"/>
    </row>
    <row r="294" spans="1:8">
      <c r="A294" s="205"/>
      <c r="B294" s="205"/>
      <c r="C294" s="205"/>
      <c r="D294" s="205"/>
      <c r="E294" s="205"/>
      <c r="F294" s="205"/>
      <c r="G294" s="205"/>
      <c r="H294" s="205"/>
    </row>
    <row r="295" spans="1:8" ht="15.75" thickBot="1">
      <c r="A295" s="206"/>
      <c r="B295" s="206"/>
      <c r="C295" s="206"/>
      <c r="D295" s="206"/>
      <c r="E295" s="206"/>
      <c r="F295" s="206"/>
      <c r="G295" s="206"/>
      <c r="H295" s="206"/>
    </row>
    <row r="296" spans="1:8">
      <c r="A296" s="204"/>
      <c r="B296" s="204"/>
      <c r="C296" s="204"/>
      <c r="D296" s="204"/>
      <c r="E296" s="204"/>
      <c r="F296" s="204"/>
      <c r="G296" s="204"/>
      <c r="H296" s="204"/>
    </row>
    <row r="297" spans="1:8">
      <c r="A297" s="205"/>
      <c r="B297" s="205"/>
      <c r="C297" s="205"/>
      <c r="D297" s="205"/>
      <c r="E297" s="205"/>
      <c r="F297" s="205"/>
      <c r="G297" s="205"/>
      <c r="H297" s="205"/>
    </row>
    <row r="298" spans="1:8">
      <c r="A298" s="205"/>
      <c r="B298" s="205"/>
      <c r="C298" s="205"/>
      <c r="D298" s="205"/>
      <c r="E298" s="205"/>
      <c r="F298" s="205"/>
      <c r="G298" s="205"/>
      <c r="H298" s="205"/>
    </row>
    <row r="299" spans="1:8" ht="15.75" thickBot="1">
      <c r="A299" s="206"/>
      <c r="B299" s="206"/>
      <c r="C299" s="206"/>
      <c r="D299" s="206"/>
      <c r="E299" s="206"/>
      <c r="F299" s="206"/>
      <c r="G299" s="206"/>
      <c r="H299" s="206"/>
    </row>
    <row r="300" spans="1:8">
      <c r="A300" s="226"/>
      <c r="B300" s="204"/>
      <c r="C300" s="204"/>
      <c r="D300" s="204"/>
      <c r="E300" s="204"/>
      <c r="F300" s="204"/>
      <c r="G300" s="204"/>
      <c r="H300" s="204"/>
    </row>
    <row r="301" spans="1:8">
      <c r="A301" s="227"/>
      <c r="B301" s="205"/>
      <c r="C301" s="205"/>
      <c r="D301" s="205"/>
      <c r="E301" s="205"/>
      <c r="F301" s="205"/>
      <c r="G301" s="205"/>
      <c r="H301" s="205"/>
    </row>
    <row r="302" spans="1:8">
      <c r="A302" s="227"/>
      <c r="B302" s="205"/>
      <c r="C302" s="205"/>
      <c r="D302" s="205"/>
      <c r="E302" s="205"/>
      <c r="F302" s="205"/>
      <c r="G302" s="205"/>
      <c r="H302" s="205"/>
    </row>
    <row r="303" spans="1:8" ht="15.75" thickBot="1">
      <c r="A303" s="228"/>
      <c r="B303" s="206"/>
      <c r="C303" s="206"/>
      <c r="D303" s="206"/>
      <c r="E303" s="206"/>
      <c r="F303" s="206"/>
      <c r="G303" s="206"/>
      <c r="H303" s="206"/>
    </row>
    <row r="304" spans="1:8" ht="16.5" thickBot="1">
      <c r="A304" s="114"/>
      <c r="B304" s="114"/>
      <c r="C304" s="114"/>
      <c r="D304" s="114"/>
      <c r="E304" s="114"/>
      <c r="F304" s="114"/>
      <c r="G304" s="114"/>
      <c r="H304" s="114"/>
    </row>
    <row r="305" spans="1:8" ht="45.75" thickBot="1">
      <c r="A305" s="115" t="s">
        <v>227</v>
      </c>
      <c r="B305" s="116" t="s">
        <v>228</v>
      </c>
      <c r="C305" s="117" t="s">
        <v>229</v>
      </c>
      <c r="D305" s="114"/>
      <c r="E305" s="114"/>
      <c r="F305" s="114"/>
      <c r="G305" s="114"/>
      <c r="H305" s="114"/>
    </row>
    <row r="306" spans="1:8" ht="15.75" thickBot="1"/>
    <row r="307" spans="1:8" ht="15.75">
      <c r="A307" s="247"/>
      <c r="B307" s="250" t="s">
        <v>201</v>
      </c>
      <c r="C307" s="102" t="s">
        <v>202</v>
      </c>
      <c r="D307" s="135"/>
      <c r="E307" s="135"/>
      <c r="F307" s="135"/>
      <c r="G307" s="135"/>
      <c r="H307" s="136"/>
    </row>
    <row r="308" spans="1:8" ht="15.75">
      <c r="A308" s="248"/>
      <c r="B308" s="242"/>
      <c r="C308" s="103"/>
      <c r="D308" s="114"/>
      <c r="E308" s="114"/>
      <c r="F308" s="114"/>
      <c r="G308" s="114"/>
      <c r="H308" s="137"/>
    </row>
    <row r="309" spans="1:8" ht="15.75">
      <c r="A309" s="248"/>
      <c r="B309" s="242"/>
      <c r="C309" s="103" t="s">
        <v>248</v>
      </c>
      <c r="D309" s="114"/>
      <c r="E309" s="114"/>
      <c r="F309" s="114"/>
      <c r="G309" s="114"/>
      <c r="H309" s="137"/>
    </row>
    <row r="310" spans="1:8" ht="15.75">
      <c r="A310" s="248"/>
      <c r="B310" s="242"/>
      <c r="C310" s="103"/>
      <c r="D310" s="114"/>
      <c r="E310" s="114"/>
      <c r="F310" s="114"/>
      <c r="G310" s="114"/>
      <c r="H310" s="137"/>
    </row>
    <row r="311" spans="1:8" ht="15.75">
      <c r="A311" s="248"/>
      <c r="B311" s="242"/>
      <c r="C311" s="103" t="s">
        <v>204</v>
      </c>
      <c r="D311" s="114"/>
      <c r="E311" s="114"/>
      <c r="F311" s="114"/>
      <c r="G311" s="114"/>
      <c r="H311" s="137"/>
    </row>
    <row r="312" spans="1:8" ht="15.75">
      <c r="A312" s="248"/>
      <c r="B312" s="242"/>
      <c r="C312" s="103"/>
      <c r="D312" s="114"/>
      <c r="E312" s="114"/>
      <c r="F312" s="114"/>
      <c r="G312" s="114"/>
      <c r="H312" s="137"/>
    </row>
    <row r="313" spans="1:8" ht="16.5" thickBot="1">
      <c r="A313" s="249"/>
      <c r="B313" s="243"/>
      <c r="C313" s="104" t="s">
        <v>205</v>
      </c>
      <c r="D313" s="114"/>
      <c r="E313" s="114"/>
      <c r="F313" s="114"/>
      <c r="G313" s="114"/>
      <c r="H313" s="137"/>
    </row>
    <row r="314" spans="1:8" ht="15.75" thickBot="1">
      <c r="A314" s="251"/>
      <c r="B314" s="216"/>
      <c r="C314" s="216"/>
      <c r="D314" s="216"/>
      <c r="E314" s="216"/>
      <c r="F314" s="216"/>
      <c r="G314" s="216"/>
      <c r="H314" s="233"/>
    </row>
    <row r="315" spans="1:8" ht="16.5" thickBot="1">
      <c r="A315" s="105" t="s">
        <v>206</v>
      </c>
      <c r="B315" s="106"/>
      <c r="C315" s="114"/>
      <c r="D315" s="114"/>
      <c r="E315" s="114"/>
      <c r="F315" s="114"/>
      <c r="G315" s="114"/>
      <c r="H315" s="137"/>
    </row>
    <row r="316" spans="1:8" ht="16.5" thickBot="1">
      <c r="A316" s="169" t="s">
        <v>207</v>
      </c>
      <c r="B316" s="107"/>
      <c r="C316" s="114"/>
      <c r="D316" s="114"/>
      <c r="E316" s="114"/>
      <c r="F316" s="114"/>
      <c r="G316" s="114"/>
      <c r="H316" s="137"/>
    </row>
    <row r="317" spans="1:8" ht="16.5" thickBot="1">
      <c r="A317" s="169"/>
      <c r="B317" s="107"/>
      <c r="C317" s="114"/>
      <c r="D317" s="114"/>
      <c r="E317" s="114"/>
      <c r="F317" s="114"/>
      <c r="G317" s="114"/>
      <c r="H317" s="137"/>
    </row>
    <row r="318" spans="1:8" ht="16.5" thickBot="1">
      <c r="A318" s="169" t="s">
        <v>7</v>
      </c>
      <c r="B318" s="108"/>
      <c r="C318" s="114"/>
      <c r="D318" s="114"/>
      <c r="E318" s="114"/>
      <c r="F318" s="114"/>
      <c r="G318" s="114"/>
      <c r="H318" s="137"/>
    </row>
    <row r="319" spans="1:8" ht="16.5" thickBot="1">
      <c r="A319" s="169" t="s">
        <v>15</v>
      </c>
      <c r="B319" s="108"/>
      <c r="C319" s="114"/>
      <c r="D319" s="114"/>
      <c r="E319" s="114"/>
      <c r="F319" s="114"/>
      <c r="G319" s="114"/>
      <c r="H319" s="137"/>
    </row>
    <row r="320" spans="1:8" ht="30.75" thickBot="1">
      <c r="A320" s="169" t="s">
        <v>208</v>
      </c>
      <c r="B320" s="108"/>
      <c r="C320" s="114"/>
      <c r="D320" s="114"/>
      <c r="E320" s="114"/>
      <c r="F320" s="114"/>
      <c r="G320" s="114"/>
      <c r="H320" s="137"/>
    </row>
    <row r="321" spans="1:8" ht="15.75" thickBot="1">
      <c r="A321" s="252"/>
      <c r="B321" s="253"/>
      <c r="C321" s="253"/>
      <c r="D321" s="253"/>
      <c r="E321" s="253"/>
      <c r="F321" s="253"/>
      <c r="G321" s="216"/>
      <c r="H321" s="254"/>
    </row>
    <row r="322" spans="1:8" ht="32.25" thickBot="1">
      <c r="A322" s="109" t="s">
        <v>210</v>
      </c>
      <c r="B322" s="110" t="s">
        <v>211</v>
      </c>
      <c r="C322" s="110" t="s">
        <v>212</v>
      </c>
      <c r="D322" s="110" t="s">
        <v>213</v>
      </c>
      <c r="E322" s="110" t="s">
        <v>214</v>
      </c>
      <c r="F322" s="111" t="s">
        <v>215</v>
      </c>
      <c r="G322" s="112" t="s">
        <v>216</v>
      </c>
      <c r="H322" s="113" t="s">
        <v>91</v>
      </c>
    </row>
    <row r="323" spans="1:8">
      <c r="A323" s="255"/>
      <c r="B323" s="236"/>
      <c r="C323" s="236"/>
      <c r="D323" s="236"/>
      <c r="E323" s="236"/>
      <c r="F323" s="236"/>
      <c r="G323" s="242"/>
      <c r="H323" s="244"/>
    </row>
    <row r="324" spans="1:8">
      <c r="A324" s="256"/>
      <c r="B324" s="237"/>
      <c r="C324" s="237"/>
      <c r="D324" s="237"/>
      <c r="E324" s="237"/>
      <c r="F324" s="237"/>
      <c r="G324" s="242"/>
      <c r="H324" s="245"/>
    </row>
    <row r="325" spans="1:8">
      <c r="A325" s="256"/>
      <c r="B325" s="237"/>
      <c r="C325" s="237"/>
      <c r="D325" s="237"/>
      <c r="E325" s="237"/>
      <c r="F325" s="237"/>
      <c r="G325" s="242"/>
      <c r="H325" s="245"/>
    </row>
    <row r="326" spans="1:8" ht="15.75" thickBot="1">
      <c r="A326" s="257"/>
      <c r="B326" s="238"/>
      <c r="C326" s="238"/>
      <c r="D326" s="238"/>
      <c r="E326" s="238"/>
      <c r="F326" s="238"/>
      <c r="G326" s="243"/>
      <c r="H326" s="246"/>
    </row>
    <row r="327" spans="1:8">
      <c r="A327" s="234"/>
      <c r="B327" s="236"/>
      <c r="C327" s="236"/>
      <c r="D327" s="236"/>
      <c r="E327" s="236"/>
      <c r="F327" s="236"/>
      <c r="G327" s="241"/>
      <c r="H327" s="244"/>
    </row>
    <row r="328" spans="1:8">
      <c r="A328" s="235"/>
      <c r="B328" s="237"/>
      <c r="C328" s="237"/>
      <c r="D328" s="237"/>
      <c r="E328" s="237"/>
      <c r="F328" s="237"/>
      <c r="G328" s="242"/>
      <c r="H328" s="245"/>
    </row>
    <row r="329" spans="1:8">
      <c r="A329" s="235"/>
      <c r="B329" s="237"/>
      <c r="C329" s="237"/>
      <c r="D329" s="237"/>
      <c r="E329" s="237"/>
      <c r="F329" s="237"/>
      <c r="G329" s="242"/>
      <c r="H329" s="245"/>
    </row>
    <row r="330" spans="1:8" ht="15.75" thickBot="1">
      <c r="A330" s="240"/>
      <c r="B330" s="238"/>
      <c r="C330" s="238"/>
      <c r="D330" s="238"/>
      <c r="E330" s="238"/>
      <c r="F330" s="238"/>
      <c r="G330" s="243"/>
      <c r="H330" s="246"/>
    </row>
    <row r="331" spans="1:8">
      <c r="A331" s="234"/>
      <c r="B331" s="236"/>
      <c r="C331" s="236"/>
      <c r="D331" s="236"/>
      <c r="E331" s="236"/>
      <c r="F331" s="236"/>
      <c r="G331" s="241"/>
      <c r="H331" s="244"/>
    </row>
    <row r="332" spans="1:8">
      <c r="A332" s="235"/>
      <c r="B332" s="237"/>
      <c r="C332" s="237"/>
      <c r="D332" s="237"/>
      <c r="E332" s="237"/>
      <c r="F332" s="237"/>
      <c r="G332" s="242"/>
      <c r="H332" s="245"/>
    </row>
    <row r="333" spans="1:8">
      <c r="A333" s="235"/>
      <c r="B333" s="237"/>
      <c r="C333" s="237"/>
      <c r="D333" s="237"/>
      <c r="E333" s="237"/>
      <c r="F333" s="237"/>
      <c r="G333" s="242"/>
      <c r="H333" s="245"/>
    </row>
    <row r="334" spans="1:8" ht="15.75" thickBot="1">
      <c r="A334" s="235"/>
      <c r="B334" s="237"/>
      <c r="C334" s="237"/>
      <c r="D334" s="237"/>
      <c r="E334" s="238"/>
      <c r="F334" s="239"/>
      <c r="G334" s="242"/>
      <c r="H334" s="246"/>
    </row>
    <row r="335" spans="1:8">
      <c r="A335" s="229"/>
      <c r="B335" s="200"/>
      <c r="C335" s="200"/>
      <c r="D335" s="200"/>
      <c r="E335" s="200"/>
      <c r="F335" s="200"/>
      <c r="G335" s="204"/>
      <c r="H335" s="232"/>
    </row>
    <row r="336" spans="1:8">
      <c r="A336" s="230"/>
      <c r="B336" s="209"/>
      <c r="C336" s="209"/>
      <c r="D336" s="209"/>
      <c r="E336" s="209"/>
      <c r="F336" s="209"/>
      <c r="G336" s="205"/>
      <c r="H336" s="233"/>
    </row>
    <row r="337" spans="1:8">
      <c r="A337" s="230"/>
      <c r="B337" s="209"/>
      <c r="C337" s="209"/>
      <c r="D337" s="209"/>
      <c r="E337" s="209"/>
      <c r="F337" s="209"/>
      <c r="G337" s="205"/>
      <c r="H337" s="233"/>
    </row>
    <row r="338" spans="1:8" ht="15.75" thickBot="1">
      <c r="A338" s="231"/>
      <c r="B338" s="201"/>
      <c r="C338" s="201"/>
      <c r="D338" s="201"/>
      <c r="E338" s="201"/>
      <c r="F338" s="201"/>
      <c r="G338" s="206"/>
      <c r="H338" s="233"/>
    </row>
    <row r="339" spans="1:8">
      <c r="A339" s="200"/>
      <c r="B339" s="200"/>
      <c r="C339" s="200"/>
      <c r="D339" s="200"/>
      <c r="E339" s="200"/>
      <c r="F339" s="200"/>
      <c r="G339" s="204"/>
      <c r="H339" s="200"/>
    </row>
    <row r="340" spans="1:8">
      <c r="A340" s="209"/>
      <c r="B340" s="209"/>
      <c r="C340" s="209"/>
      <c r="D340" s="209"/>
      <c r="E340" s="209"/>
      <c r="F340" s="209"/>
      <c r="G340" s="205"/>
      <c r="H340" s="209"/>
    </row>
    <row r="341" spans="1:8">
      <c r="A341" s="209"/>
      <c r="B341" s="209"/>
      <c r="C341" s="209"/>
      <c r="D341" s="209"/>
      <c r="E341" s="209"/>
      <c r="F341" s="209"/>
      <c r="G341" s="205"/>
      <c r="H341" s="209"/>
    </row>
    <row r="342" spans="1:8" ht="15.75" thickBot="1">
      <c r="A342" s="201"/>
      <c r="B342" s="201"/>
      <c r="C342" s="201"/>
      <c r="D342" s="201"/>
      <c r="E342" s="201"/>
      <c r="F342" s="201"/>
      <c r="G342" s="206"/>
      <c r="H342" s="201"/>
    </row>
    <row r="343" spans="1:8">
      <c r="A343" s="204"/>
      <c r="B343" s="204"/>
      <c r="C343" s="204"/>
      <c r="D343" s="204"/>
      <c r="E343" s="204"/>
      <c r="F343" s="204"/>
      <c r="G343" s="204"/>
      <c r="H343" s="204"/>
    </row>
    <row r="344" spans="1:8">
      <c r="A344" s="205"/>
      <c r="B344" s="205"/>
      <c r="C344" s="205"/>
      <c r="D344" s="205"/>
      <c r="E344" s="205"/>
      <c r="F344" s="205"/>
      <c r="G344" s="205"/>
      <c r="H344" s="205"/>
    </row>
    <row r="345" spans="1:8">
      <c r="A345" s="205"/>
      <c r="B345" s="205"/>
      <c r="C345" s="205"/>
      <c r="D345" s="205"/>
      <c r="E345" s="205"/>
      <c r="F345" s="205"/>
      <c r="G345" s="205"/>
      <c r="H345" s="205"/>
    </row>
    <row r="346" spans="1:8" ht="15.75" thickBot="1">
      <c r="A346" s="206"/>
      <c r="B346" s="206"/>
      <c r="C346" s="206"/>
      <c r="D346" s="206"/>
      <c r="E346" s="206"/>
      <c r="F346" s="206"/>
      <c r="G346" s="206"/>
      <c r="H346" s="206"/>
    </row>
    <row r="347" spans="1:8">
      <c r="A347" s="204"/>
      <c r="B347" s="204"/>
      <c r="C347" s="204"/>
      <c r="D347" s="204"/>
      <c r="E347" s="204"/>
      <c r="F347" s="204"/>
      <c r="G347" s="204"/>
      <c r="H347" s="204"/>
    </row>
    <row r="348" spans="1:8">
      <c r="A348" s="205"/>
      <c r="B348" s="205"/>
      <c r="C348" s="205"/>
      <c r="D348" s="205"/>
      <c r="E348" s="205"/>
      <c r="F348" s="205"/>
      <c r="G348" s="205"/>
      <c r="H348" s="205"/>
    </row>
    <row r="349" spans="1:8">
      <c r="A349" s="205"/>
      <c r="B349" s="205"/>
      <c r="C349" s="205"/>
      <c r="D349" s="205"/>
      <c r="E349" s="205"/>
      <c r="F349" s="205"/>
      <c r="G349" s="205"/>
      <c r="H349" s="205"/>
    </row>
    <row r="350" spans="1:8" ht="15.75" thickBot="1">
      <c r="A350" s="206"/>
      <c r="B350" s="206"/>
      <c r="C350" s="206"/>
      <c r="D350" s="206"/>
      <c r="E350" s="206"/>
      <c r="F350" s="206"/>
      <c r="G350" s="206"/>
      <c r="H350" s="206"/>
    </row>
    <row r="351" spans="1:8">
      <c r="A351" s="226"/>
      <c r="B351" s="204"/>
      <c r="C351" s="204"/>
      <c r="D351" s="204"/>
      <c r="E351" s="204"/>
      <c r="F351" s="204"/>
      <c r="G351" s="204"/>
      <c r="H351" s="204"/>
    </row>
    <row r="352" spans="1:8">
      <c r="A352" s="227"/>
      <c r="B352" s="205"/>
      <c r="C352" s="205"/>
      <c r="D352" s="205"/>
      <c r="E352" s="205"/>
      <c r="F352" s="205"/>
      <c r="G352" s="205"/>
      <c r="H352" s="205"/>
    </row>
    <row r="353" spans="1:8">
      <c r="A353" s="227"/>
      <c r="B353" s="205"/>
      <c r="C353" s="205"/>
      <c r="D353" s="205"/>
      <c r="E353" s="205"/>
      <c r="F353" s="205"/>
      <c r="G353" s="205"/>
      <c r="H353" s="205"/>
    </row>
    <row r="354" spans="1:8" ht="15.75" thickBot="1">
      <c r="A354" s="228"/>
      <c r="B354" s="206"/>
      <c r="C354" s="206"/>
      <c r="D354" s="206"/>
      <c r="E354" s="206"/>
      <c r="F354" s="206"/>
      <c r="G354" s="206"/>
      <c r="H354" s="206"/>
    </row>
    <row r="355" spans="1:8" ht="16.5" thickBot="1">
      <c r="A355" s="114"/>
      <c r="B355" s="114"/>
      <c r="C355" s="114"/>
      <c r="D355" s="114"/>
      <c r="E355" s="114"/>
      <c r="F355" s="114"/>
      <c r="G355" s="114"/>
      <c r="H355" s="114"/>
    </row>
    <row r="356" spans="1:8" ht="45.75" thickBot="1">
      <c r="A356" s="115" t="s">
        <v>227</v>
      </c>
      <c r="B356" s="116" t="s">
        <v>228</v>
      </c>
      <c r="C356" s="117" t="s">
        <v>229</v>
      </c>
      <c r="D356" s="114"/>
      <c r="E356" s="114"/>
      <c r="F356" s="114"/>
      <c r="G356" s="114"/>
      <c r="H356" s="114"/>
    </row>
    <row r="357" spans="1:8" ht="15.75" thickBot="1"/>
    <row r="358" spans="1:8" ht="15.75">
      <c r="A358" s="247"/>
      <c r="B358" s="250" t="s">
        <v>201</v>
      </c>
      <c r="C358" s="102" t="s">
        <v>202</v>
      </c>
      <c r="D358" s="135"/>
      <c r="E358" s="135"/>
      <c r="F358" s="135"/>
      <c r="G358" s="135"/>
      <c r="H358" s="136"/>
    </row>
    <row r="359" spans="1:8" ht="15.75">
      <c r="A359" s="248"/>
      <c r="B359" s="242"/>
      <c r="C359" s="103"/>
      <c r="D359" s="114"/>
      <c r="E359" s="114"/>
      <c r="F359" s="114"/>
      <c r="G359" s="114"/>
      <c r="H359" s="137"/>
    </row>
    <row r="360" spans="1:8" ht="15.75">
      <c r="A360" s="248"/>
      <c r="B360" s="242"/>
      <c r="C360" s="103" t="s">
        <v>203</v>
      </c>
      <c r="D360" s="114"/>
      <c r="E360" s="114"/>
      <c r="F360" s="114"/>
      <c r="G360" s="114"/>
      <c r="H360" s="137"/>
    </row>
    <row r="361" spans="1:8" ht="15.75">
      <c r="A361" s="248"/>
      <c r="B361" s="242"/>
      <c r="C361" s="103"/>
      <c r="D361" s="114"/>
      <c r="E361" s="114"/>
      <c r="F361" s="114"/>
      <c r="G361" s="114"/>
      <c r="H361" s="137"/>
    </row>
    <row r="362" spans="1:8" ht="15.75">
      <c r="A362" s="248"/>
      <c r="B362" s="242"/>
      <c r="C362" s="103" t="s">
        <v>204</v>
      </c>
      <c r="D362" s="114"/>
      <c r="E362" s="114"/>
      <c r="F362" s="114"/>
      <c r="G362" s="114"/>
      <c r="H362" s="137"/>
    </row>
    <row r="363" spans="1:8" ht="15.75">
      <c r="A363" s="248"/>
      <c r="B363" s="242"/>
      <c r="C363" s="103"/>
      <c r="D363" s="114"/>
      <c r="E363" s="114"/>
      <c r="F363" s="114"/>
      <c r="G363" s="114"/>
      <c r="H363" s="137"/>
    </row>
    <row r="364" spans="1:8" ht="16.5" thickBot="1">
      <c r="A364" s="249"/>
      <c r="B364" s="243"/>
      <c r="C364" s="104" t="s">
        <v>205</v>
      </c>
      <c r="D364" s="114"/>
      <c r="E364" s="114"/>
      <c r="F364" s="114"/>
      <c r="G364" s="114"/>
      <c r="H364" s="137"/>
    </row>
    <row r="365" spans="1:8" ht="15.75" thickBot="1">
      <c r="A365" s="251"/>
      <c r="B365" s="216"/>
      <c r="C365" s="216"/>
      <c r="D365" s="216"/>
      <c r="E365" s="216"/>
      <c r="F365" s="216"/>
      <c r="G365" s="216"/>
      <c r="H365" s="233"/>
    </row>
    <row r="366" spans="1:8" ht="16.5" thickBot="1">
      <c r="A366" s="105" t="s">
        <v>206</v>
      </c>
      <c r="B366" s="106"/>
      <c r="C366" s="114"/>
      <c r="D366" s="114"/>
      <c r="E366" s="114"/>
      <c r="F366" s="114"/>
      <c r="G366" s="114"/>
      <c r="H366" s="137"/>
    </row>
    <row r="367" spans="1:8" ht="16.5" thickBot="1">
      <c r="A367" s="169" t="s">
        <v>207</v>
      </c>
      <c r="B367" s="107"/>
      <c r="C367" s="114"/>
      <c r="D367" s="114"/>
      <c r="E367" s="114"/>
      <c r="F367" s="114"/>
      <c r="G367" s="114"/>
      <c r="H367" s="137"/>
    </row>
    <row r="368" spans="1:8" ht="16.5" thickBot="1">
      <c r="A368" s="169"/>
      <c r="B368" s="107"/>
      <c r="C368" s="114"/>
      <c r="D368" s="114"/>
      <c r="E368" s="114"/>
      <c r="F368" s="114"/>
      <c r="G368" s="114"/>
      <c r="H368" s="137"/>
    </row>
    <row r="369" spans="1:8" ht="16.5" thickBot="1">
      <c r="A369" s="169" t="s">
        <v>7</v>
      </c>
      <c r="B369" s="108"/>
      <c r="C369" s="114"/>
      <c r="D369" s="114"/>
      <c r="E369" s="114"/>
      <c r="F369" s="114"/>
      <c r="G369" s="114"/>
      <c r="H369" s="137"/>
    </row>
    <row r="370" spans="1:8" ht="16.5" thickBot="1">
      <c r="A370" s="169" t="s">
        <v>15</v>
      </c>
      <c r="B370" s="108"/>
      <c r="C370" s="114"/>
      <c r="D370" s="114"/>
      <c r="E370" s="114"/>
      <c r="F370" s="114"/>
      <c r="G370" s="114"/>
      <c r="H370" s="137"/>
    </row>
    <row r="371" spans="1:8" ht="30.75" thickBot="1">
      <c r="A371" s="169" t="s">
        <v>208</v>
      </c>
      <c r="B371" s="108"/>
      <c r="C371" s="114"/>
      <c r="D371" s="114"/>
      <c r="E371" s="114"/>
      <c r="F371" s="114"/>
      <c r="G371" s="114"/>
      <c r="H371" s="137"/>
    </row>
    <row r="372" spans="1:8" ht="15.75" thickBot="1">
      <c r="A372" s="252"/>
      <c r="B372" s="253"/>
      <c r="C372" s="253"/>
      <c r="D372" s="253"/>
      <c r="E372" s="253"/>
      <c r="F372" s="253"/>
      <c r="G372" s="216"/>
      <c r="H372" s="254"/>
    </row>
    <row r="373" spans="1:8" ht="32.25" thickBot="1">
      <c r="A373" s="109" t="s">
        <v>210</v>
      </c>
      <c r="B373" s="110" t="s">
        <v>211</v>
      </c>
      <c r="C373" s="110" t="s">
        <v>212</v>
      </c>
      <c r="D373" s="110" t="s">
        <v>213</v>
      </c>
      <c r="E373" s="110" t="s">
        <v>214</v>
      </c>
      <c r="F373" s="111" t="s">
        <v>215</v>
      </c>
      <c r="G373" s="112" t="s">
        <v>216</v>
      </c>
      <c r="H373" s="113" t="s">
        <v>91</v>
      </c>
    </row>
    <row r="374" spans="1:8">
      <c r="A374" s="255"/>
      <c r="B374" s="236"/>
      <c r="C374" s="236"/>
      <c r="D374" s="236"/>
      <c r="E374" s="236"/>
      <c r="F374" s="236"/>
      <c r="G374" s="242"/>
      <c r="H374" s="244"/>
    </row>
    <row r="375" spans="1:8">
      <c r="A375" s="256"/>
      <c r="B375" s="237"/>
      <c r="C375" s="237"/>
      <c r="D375" s="237"/>
      <c r="E375" s="237"/>
      <c r="F375" s="237"/>
      <c r="G375" s="242"/>
      <c r="H375" s="245"/>
    </row>
    <row r="376" spans="1:8">
      <c r="A376" s="256"/>
      <c r="B376" s="237"/>
      <c r="C376" s="237"/>
      <c r="D376" s="237"/>
      <c r="E376" s="237"/>
      <c r="F376" s="237"/>
      <c r="G376" s="242"/>
      <c r="H376" s="245"/>
    </row>
    <row r="377" spans="1:8" ht="15.75" thickBot="1">
      <c r="A377" s="257"/>
      <c r="B377" s="238"/>
      <c r="C377" s="238"/>
      <c r="D377" s="238"/>
      <c r="E377" s="238"/>
      <c r="F377" s="238"/>
      <c r="G377" s="243"/>
      <c r="H377" s="246"/>
    </row>
    <row r="378" spans="1:8">
      <c r="A378" s="234"/>
      <c r="B378" s="236"/>
      <c r="C378" s="236"/>
      <c r="D378" s="236"/>
      <c r="E378" s="236"/>
      <c r="F378" s="236"/>
      <c r="G378" s="241"/>
      <c r="H378" s="244"/>
    </row>
    <row r="379" spans="1:8">
      <c r="A379" s="235"/>
      <c r="B379" s="237"/>
      <c r="C379" s="237"/>
      <c r="D379" s="237"/>
      <c r="E379" s="237"/>
      <c r="F379" s="237"/>
      <c r="G379" s="242"/>
      <c r="H379" s="245"/>
    </row>
    <row r="380" spans="1:8">
      <c r="A380" s="235"/>
      <c r="B380" s="237"/>
      <c r="C380" s="237"/>
      <c r="D380" s="237"/>
      <c r="E380" s="237"/>
      <c r="F380" s="237"/>
      <c r="G380" s="242"/>
      <c r="H380" s="245"/>
    </row>
    <row r="381" spans="1:8" ht="15.75" thickBot="1">
      <c r="A381" s="240"/>
      <c r="B381" s="238"/>
      <c r="C381" s="238"/>
      <c r="D381" s="238"/>
      <c r="E381" s="238"/>
      <c r="F381" s="238"/>
      <c r="G381" s="243"/>
      <c r="H381" s="246"/>
    </row>
    <row r="382" spans="1:8">
      <c r="A382" s="234"/>
      <c r="B382" s="236"/>
      <c r="C382" s="236"/>
      <c r="D382" s="236"/>
      <c r="E382" s="236"/>
      <c r="F382" s="236"/>
      <c r="G382" s="241"/>
      <c r="H382" s="244"/>
    </row>
    <row r="383" spans="1:8">
      <c r="A383" s="235"/>
      <c r="B383" s="237"/>
      <c r="C383" s="237"/>
      <c r="D383" s="237"/>
      <c r="E383" s="237"/>
      <c r="F383" s="237"/>
      <c r="G383" s="242"/>
      <c r="H383" s="245"/>
    </row>
    <row r="384" spans="1:8">
      <c r="A384" s="235"/>
      <c r="B384" s="237"/>
      <c r="C384" s="237"/>
      <c r="D384" s="237"/>
      <c r="E384" s="237"/>
      <c r="F384" s="237"/>
      <c r="G384" s="242"/>
      <c r="H384" s="245"/>
    </row>
    <row r="385" spans="1:8" ht="15.75" thickBot="1">
      <c r="A385" s="235"/>
      <c r="B385" s="237"/>
      <c r="C385" s="237"/>
      <c r="D385" s="237"/>
      <c r="E385" s="238"/>
      <c r="F385" s="239"/>
      <c r="G385" s="242"/>
      <c r="H385" s="246"/>
    </row>
    <row r="386" spans="1:8">
      <c r="A386" s="229"/>
      <c r="B386" s="200"/>
      <c r="C386" s="200"/>
      <c r="D386" s="200"/>
      <c r="E386" s="200"/>
      <c r="F386" s="200"/>
      <c r="G386" s="204"/>
      <c r="H386" s="232"/>
    </row>
    <row r="387" spans="1:8">
      <c r="A387" s="230"/>
      <c r="B387" s="209"/>
      <c r="C387" s="209"/>
      <c r="D387" s="209"/>
      <c r="E387" s="209"/>
      <c r="F387" s="209"/>
      <c r="G387" s="205"/>
      <c r="H387" s="233"/>
    </row>
    <row r="388" spans="1:8">
      <c r="A388" s="230"/>
      <c r="B388" s="209"/>
      <c r="C388" s="209"/>
      <c r="D388" s="209"/>
      <c r="E388" s="209"/>
      <c r="F388" s="209"/>
      <c r="G388" s="205"/>
      <c r="H388" s="233"/>
    </row>
    <row r="389" spans="1:8" ht="15.75" thickBot="1">
      <c r="A389" s="231"/>
      <c r="B389" s="201"/>
      <c r="C389" s="201"/>
      <c r="D389" s="201"/>
      <c r="E389" s="201"/>
      <c r="F389" s="201"/>
      <c r="G389" s="206"/>
      <c r="H389" s="233"/>
    </row>
    <row r="390" spans="1:8">
      <c r="A390" s="200"/>
      <c r="B390" s="200"/>
      <c r="C390" s="200"/>
      <c r="D390" s="200"/>
      <c r="E390" s="200"/>
      <c r="F390" s="200"/>
      <c r="G390" s="204"/>
      <c r="H390" s="200"/>
    </row>
    <row r="391" spans="1:8">
      <c r="A391" s="209"/>
      <c r="B391" s="209"/>
      <c r="C391" s="209"/>
      <c r="D391" s="209"/>
      <c r="E391" s="209"/>
      <c r="F391" s="209"/>
      <c r="G391" s="205"/>
      <c r="H391" s="209"/>
    </row>
    <row r="392" spans="1:8">
      <c r="A392" s="209"/>
      <c r="B392" s="209"/>
      <c r="C392" s="209"/>
      <c r="D392" s="209"/>
      <c r="E392" s="209"/>
      <c r="F392" s="209"/>
      <c r="G392" s="205"/>
      <c r="H392" s="209"/>
    </row>
    <row r="393" spans="1:8" ht="15.75" thickBot="1">
      <c r="A393" s="201"/>
      <c r="B393" s="201"/>
      <c r="C393" s="201"/>
      <c r="D393" s="201"/>
      <c r="E393" s="201"/>
      <c r="F393" s="201"/>
      <c r="G393" s="206"/>
      <c r="H393" s="201"/>
    </row>
    <row r="394" spans="1:8">
      <c r="A394" s="204"/>
      <c r="B394" s="204"/>
      <c r="C394" s="204"/>
      <c r="D394" s="204"/>
      <c r="E394" s="204"/>
      <c r="F394" s="204"/>
      <c r="G394" s="204"/>
      <c r="H394" s="204"/>
    </row>
    <row r="395" spans="1:8">
      <c r="A395" s="205"/>
      <c r="B395" s="205"/>
      <c r="C395" s="205"/>
      <c r="D395" s="205"/>
      <c r="E395" s="205"/>
      <c r="F395" s="205"/>
      <c r="G395" s="205"/>
      <c r="H395" s="205"/>
    </row>
    <row r="396" spans="1:8">
      <c r="A396" s="205"/>
      <c r="B396" s="205"/>
      <c r="C396" s="205"/>
      <c r="D396" s="205"/>
      <c r="E396" s="205"/>
      <c r="F396" s="205"/>
      <c r="G396" s="205"/>
      <c r="H396" s="205"/>
    </row>
    <row r="397" spans="1:8" ht="15.75" thickBot="1">
      <c r="A397" s="206"/>
      <c r="B397" s="206"/>
      <c r="C397" s="206"/>
      <c r="D397" s="206"/>
      <c r="E397" s="206"/>
      <c r="F397" s="206"/>
      <c r="G397" s="206"/>
      <c r="H397" s="206"/>
    </row>
    <row r="398" spans="1:8">
      <c r="A398" s="204"/>
      <c r="B398" s="204"/>
      <c r="C398" s="204"/>
      <c r="D398" s="204"/>
      <c r="E398" s="204"/>
      <c r="F398" s="204"/>
      <c r="G398" s="204"/>
      <c r="H398" s="204"/>
    </row>
    <row r="399" spans="1:8">
      <c r="A399" s="205"/>
      <c r="B399" s="205"/>
      <c r="C399" s="205"/>
      <c r="D399" s="205"/>
      <c r="E399" s="205"/>
      <c r="F399" s="205"/>
      <c r="G399" s="205"/>
      <c r="H399" s="205"/>
    </row>
    <row r="400" spans="1:8">
      <c r="A400" s="205"/>
      <c r="B400" s="205"/>
      <c r="C400" s="205"/>
      <c r="D400" s="205"/>
      <c r="E400" s="205"/>
      <c r="F400" s="205"/>
      <c r="G400" s="205"/>
      <c r="H400" s="205"/>
    </row>
    <row r="401" spans="1:8" ht="15.75" thickBot="1">
      <c r="A401" s="206"/>
      <c r="B401" s="206"/>
      <c r="C401" s="206"/>
      <c r="D401" s="206"/>
      <c r="E401" s="206"/>
      <c r="F401" s="206"/>
      <c r="G401" s="206"/>
      <c r="H401" s="206"/>
    </row>
    <row r="402" spans="1:8">
      <c r="A402" s="226"/>
      <c r="B402" s="204"/>
      <c r="C402" s="204"/>
      <c r="D402" s="204"/>
      <c r="E402" s="204"/>
      <c r="F402" s="204"/>
      <c r="G402" s="204"/>
      <c r="H402" s="204"/>
    </row>
    <row r="403" spans="1:8">
      <c r="A403" s="227"/>
      <c r="B403" s="205"/>
      <c r="C403" s="205"/>
      <c r="D403" s="205"/>
      <c r="E403" s="205"/>
      <c r="F403" s="205"/>
      <c r="G403" s="205"/>
      <c r="H403" s="205"/>
    </row>
    <row r="404" spans="1:8">
      <c r="A404" s="227"/>
      <c r="B404" s="205"/>
      <c r="C404" s="205"/>
      <c r="D404" s="205"/>
      <c r="E404" s="205"/>
      <c r="F404" s="205"/>
      <c r="G404" s="205"/>
      <c r="H404" s="205"/>
    </row>
    <row r="405" spans="1:8" ht="15.75" thickBot="1">
      <c r="A405" s="228"/>
      <c r="B405" s="206"/>
      <c r="C405" s="206"/>
      <c r="D405" s="206"/>
      <c r="E405" s="206"/>
      <c r="F405" s="206"/>
      <c r="G405" s="206"/>
      <c r="H405" s="206"/>
    </row>
    <row r="406" spans="1:8" ht="16.5" thickBot="1">
      <c r="A406" s="114"/>
      <c r="B406" s="114"/>
      <c r="C406" s="114"/>
      <c r="D406" s="114"/>
      <c r="E406" s="114"/>
      <c r="F406" s="114"/>
      <c r="G406" s="114"/>
      <c r="H406" s="114"/>
    </row>
    <row r="407" spans="1:8" ht="45.75" thickBot="1">
      <c r="A407" s="115" t="s">
        <v>227</v>
      </c>
      <c r="B407" s="116" t="s">
        <v>228</v>
      </c>
      <c r="C407" s="117" t="s">
        <v>229</v>
      </c>
      <c r="D407" s="114"/>
      <c r="E407" s="114"/>
      <c r="F407" s="114"/>
      <c r="G407" s="114"/>
      <c r="H407" s="114"/>
    </row>
  </sheetData>
  <mergeCells count="537">
    <mergeCell ref="A1:A7"/>
    <mergeCell ref="B1:B7"/>
    <mergeCell ref="A8:H8"/>
    <mergeCell ref="A15:H15"/>
    <mergeCell ref="A17:A20"/>
    <mergeCell ref="B17:B20"/>
    <mergeCell ref="C17:C28"/>
    <mergeCell ref="D17:D28"/>
    <mergeCell ref="E17:E28"/>
    <mergeCell ref="F17:F28"/>
    <mergeCell ref="G17:G28"/>
    <mergeCell ref="H17:H28"/>
    <mergeCell ref="C1:C2"/>
    <mergeCell ref="C3:C4"/>
    <mergeCell ref="C5:C6"/>
    <mergeCell ref="A21:A24"/>
    <mergeCell ref="B21:B24"/>
    <mergeCell ref="A29:A32"/>
    <mergeCell ref="B29:B32"/>
    <mergeCell ref="C29:C32"/>
    <mergeCell ref="D29:D32"/>
    <mergeCell ref="E29:E32"/>
    <mergeCell ref="F29:F32"/>
    <mergeCell ref="G29:G32"/>
    <mergeCell ref="H29:H32"/>
    <mergeCell ref="A25:A28"/>
    <mergeCell ref="B25:B28"/>
    <mergeCell ref="G33:G36"/>
    <mergeCell ref="H33:H36"/>
    <mergeCell ref="A45:A48"/>
    <mergeCell ref="B45:B48"/>
    <mergeCell ref="C45:C48"/>
    <mergeCell ref="D45:D48"/>
    <mergeCell ref="E45:E48"/>
    <mergeCell ref="F45:F48"/>
    <mergeCell ref="G45:G48"/>
    <mergeCell ref="H45:H48"/>
    <mergeCell ref="A33:A36"/>
    <mergeCell ref="B33:B36"/>
    <mergeCell ref="C33:C36"/>
    <mergeCell ref="D33:D36"/>
    <mergeCell ref="E33:E36"/>
    <mergeCell ref="F33:F36"/>
    <mergeCell ref="G37:G40"/>
    <mergeCell ref="H37:H40"/>
    <mergeCell ref="A41:A44"/>
    <mergeCell ref="B41:B44"/>
    <mergeCell ref="C41:C44"/>
    <mergeCell ref="D41:D44"/>
    <mergeCell ref="E41:E44"/>
    <mergeCell ref="F41:F44"/>
    <mergeCell ref="G41:G44"/>
    <mergeCell ref="H41:H44"/>
    <mergeCell ref="A37:A40"/>
    <mergeCell ref="B37:B40"/>
    <mergeCell ref="C37:C40"/>
    <mergeCell ref="D37:D40"/>
    <mergeCell ref="E37:E40"/>
    <mergeCell ref="F37:F40"/>
    <mergeCell ref="A52:A58"/>
    <mergeCell ref="B52:B58"/>
    <mergeCell ref="C52:C53"/>
    <mergeCell ref="C54:C55"/>
    <mergeCell ref="C56:C57"/>
    <mergeCell ref="A59:H59"/>
    <mergeCell ref="A66:H66"/>
    <mergeCell ref="B68:B71"/>
    <mergeCell ref="C68:C75"/>
    <mergeCell ref="D68:D75"/>
    <mergeCell ref="E68:E75"/>
    <mergeCell ref="F68:F75"/>
    <mergeCell ref="G68:G75"/>
    <mergeCell ref="H68:H75"/>
    <mergeCell ref="A68:A75"/>
    <mergeCell ref="B72:B75"/>
    <mergeCell ref="G76:G79"/>
    <mergeCell ref="H76:H79"/>
    <mergeCell ref="A80:A83"/>
    <mergeCell ref="B80:B83"/>
    <mergeCell ref="C80:C83"/>
    <mergeCell ref="D80:D83"/>
    <mergeCell ref="E80:E83"/>
    <mergeCell ref="F80:F83"/>
    <mergeCell ref="G80:G83"/>
    <mergeCell ref="H80:H83"/>
    <mergeCell ref="A76:A79"/>
    <mergeCell ref="B76:B79"/>
    <mergeCell ref="C76:C79"/>
    <mergeCell ref="D76:D79"/>
    <mergeCell ref="E76:E79"/>
    <mergeCell ref="F76:F79"/>
    <mergeCell ref="G84:G87"/>
    <mergeCell ref="H84:H87"/>
    <mergeCell ref="A88:A91"/>
    <mergeCell ref="B88:B91"/>
    <mergeCell ref="C88:C91"/>
    <mergeCell ref="D88:D91"/>
    <mergeCell ref="E88:E91"/>
    <mergeCell ref="F88:F91"/>
    <mergeCell ref="G88:G91"/>
    <mergeCell ref="H88:H91"/>
    <mergeCell ref="A84:A87"/>
    <mergeCell ref="B84:B87"/>
    <mergeCell ref="C84:C87"/>
    <mergeCell ref="D84:D87"/>
    <mergeCell ref="E84:E87"/>
    <mergeCell ref="F84:F87"/>
    <mergeCell ref="G92:G95"/>
    <mergeCell ref="H92:H95"/>
    <mergeCell ref="A96:A99"/>
    <mergeCell ref="B96:B99"/>
    <mergeCell ref="C96:C99"/>
    <mergeCell ref="D96:D99"/>
    <mergeCell ref="E96:E99"/>
    <mergeCell ref="F96:F99"/>
    <mergeCell ref="G96:G99"/>
    <mergeCell ref="H96:H99"/>
    <mergeCell ref="A92:A95"/>
    <mergeCell ref="B92:B95"/>
    <mergeCell ref="C92:C95"/>
    <mergeCell ref="D92:D95"/>
    <mergeCell ref="E92:E95"/>
    <mergeCell ref="F92:F95"/>
    <mergeCell ref="A103:A109"/>
    <mergeCell ref="B103:B109"/>
    <mergeCell ref="A110:H110"/>
    <mergeCell ref="A117:H117"/>
    <mergeCell ref="C119:C122"/>
    <mergeCell ref="D119:D122"/>
    <mergeCell ref="E119:E122"/>
    <mergeCell ref="F119:F122"/>
    <mergeCell ref="G119:G122"/>
    <mergeCell ref="H119:H122"/>
    <mergeCell ref="C103:C104"/>
    <mergeCell ref="C105:C106"/>
    <mergeCell ref="C107:C108"/>
    <mergeCell ref="A119:A122"/>
    <mergeCell ref="B119:B122"/>
    <mergeCell ref="A123:A126"/>
    <mergeCell ref="A131:A134"/>
    <mergeCell ref="B131:B134"/>
    <mergeCell ref="C131:C134"/>
    <mergeCell ref="D131:D134"/>
    <mergeCell ref="E131:E134"/>
    <mergeCell ref="F131:F134"/>
    <mergeCell ref="G131:G134"/>
    <mergeCell ref="H131:H134"/>
    <mergeCell ref="A127:A130"/>
    <mergeCell ref="B127:B130"/>
    <mergeCell ref="C127:C130"/>
    <mergeCell ref="D127:D130"/>
    <mergeCell ref="E127:E130"/>
    <mergeCell ref="F127:F130"/>
    <mergeCell ref="C123:C126"/>
    <mergeCell ref="D123:D126"/>
    <mergeCell ref="E123:E126"/>
    <mergeCell ref="F123:F126"/>
    <mergeCell ref="G123:G126"/>
    <mergeCell ref="H123:H126"/>
    <mergeCell ref="G127:G130"/>
    <mergeCell ref="H127:H130"/>
    <mergeCell ref="B123:B126"/>
    <mergeCell ref="G135:G138"/>
    <mergeCell ref="H135:H138"/>
    <mergeCell ref="A139:A142"/>
    <mergeCell ref="B139:B142"/>
    <mergeCell ref="C139:C142"/>
    <mergeCell ref="D139:D142"/>
    <mergeCell ref="E139:E142"/>
    <mergeCell ref="F139:F142"/>
    <mergeCell ref="G139:G142"/>
    <mergeCell ref="H139:H142"/>
    <mergeCell ref="A135:A138"/>
    <mergeCell ref="B135:B138"/>
    <mergeCell ref="C135:C138"/>
    <mergeCell ref="D135:D138"/>
    <mergeCell ref="E135:E138"/>
    <mergeCell ref="F135:F138"/>
    <mergeCell ref="G143:G146"/>
    <mergeCell ref="H143:H146"/>
    <mergeCell ref="A147:A150"/>
    <mergeCell ref="B147:B150"/>
    <mergeCell ref="C147:C150"/>
    <mergeCell ref="D147:D150"/>
    <mergeCell ref="E147:E150"/>
    <mergeCell ref="F147:F150"/>
    <mergeCell ref="G147:G150"/>
    <mergeCell ref="H147:H150"/>
    <mergeCell ref="A143:A146"/>
    <mergeCell ref="B143:B146"/>
    <mergeCell ref="C143:C146"/>
    <mergeCell ref="D143:D146"/>
    <mergeCell ref="E143:E146"/>
    <mergeCell ref="F143:F146"/>
    <mergeCell ref="A154:A160"/>
    <mergeCell ref="B154:B160"/>
    <mergeCell ref="A161:H161"/>
    <mergeCell ref="A168:H168"/>
    <mergeCell ref="A170:A173"/>
    <mergeCell ref="B170:B173"/>
    <mergeCell ref="C170:C173"/>
    <mergeCell ref="D170:D173"/>
    <mergeCell ref="E170:E173"/>
    <mergeCell ref="F170:F173"/>
    <mergeCell ref="G170:G173"/>
    <mergeCell ref="H170:H173"/>
    <mergeCell ref="C154:C155"/>
    <mergeCell ref="C156:C157"/>
    <mergeCell ref="C158:C159"/>
    <mergeCell ref="A174:A177"/>
    <mergeCell ref="B174:B177"/>
    <mergeCell ref="C174:C177"/>
    <mergeCell ref="D174:D177"/>
    <mergeCell ref="E174:E177"/>
    <mergeCell ref="F174:F177"/>
    <mergeCell ref="G174:G177"/>
    <mergeCell ref="H174:H177"/>
    <mergeCell ref="G178:G181"/>
    <mergeCell ref="H178:H181"/>
    <mergeCell ref="A182:A185"/>
    <mergeCell ref="B182:B185"/>
    <mergeCell ref="C182:C185"/>
    <mergeCell ref="D182:D185"/>
    <mergeCell ref="E182:E185"/>
    <mergeCell ref="F182:F185"/>
    <mergeCell ref="G182:G185"/>
    <mergeCell ref="H182:H185"/>
    <mergeCell ref="A178:A181"/>
    <mergeCell ref="B178:B181"/>
    <mergeCell ref="C178:C181"/>
    <mergeCell ref="D178:D181"/>
    <mergeCell ref="E178:E181"/>
    <mergeCell ref="F178:F181"/>
    <mergeCell ref="G186:G189"/>
    <mergeCell ref="H186:H189"/>
    <mergeCell ref="A190:A193"/>
    <mergeCell ref="B190:B193"/>
    <mergeCell ref="C190:C193"/>
    <mergeCell ref="D190:D193"/>
    <mergeCell ref="E190:E193"/>
    <mergeCell ref="F190:F193"/>
    <mergeCell ref="G190:G193"/>
    <mergeCell ref="H190:H193"/>
    <mergeCell ref="A186:A189"/>
    <mergeCell ref="B186:B189"/>
    <mergeCell ref="C186:C189"/>
    <mergeCell ref="D186:D189"/>
    <mergeCell ref="E186:E189"/>
    <mergeCell ref="F186:F189"/>
    <mergeCell ref="G194:G197"/>
    <mergeCell ref="H194:H197"/>
    <mergeCell ref="A198:A201"/>
    <mergeCell ref="B198:B201"/>
    <mergeCell ref="C198:C201"/>
    <mergeCell ref="D198:D201"/>
    <mergeCell ref="E198:E201"/>
    <mergeCell ref="F198:F201"/>
    <mergeCell ref="G198:G201"/>
    <mergeCell ref="H198:H201"/>
    <mergeCell ref="A194:A197"/>
    <mergeCell ref="B194:B197"/>
    <mergeCell ref="C194:C197"/>
    <mergeCell ref="D194:D197"/>
    <mergeCell ref="E194:E197"/>
    <mergeCell ref="F194:F197"/>
    <mergeCell ref="A205:A211"/>
    <mergeCell ref="B205:B211"/>
    <mergeCell ref="A212:H212"/>
    <mergeCell ref="A219:H219"/>
    <mergeCell ref="A221:A224"/>
    <mergeCell ref="B221:B224"/>
    <mergeCell ref="C221:C224"/>
    <mergeCell ref="D221:D224"/>
    <mergeCell ref="E221:E224"/>
    <mergeCell ref="F221:F224"/>
    <mergeCell ref="G221:G224"/>
    <mergeCell ref="H221:H224"/>
    <mergeCell ref="A225:A228"/>
    <mergeCell ref="B225:B228"/>
    <mergeCell ref="C225:C228"/>
    <mergeCell ref="D225:D228"/>
    <mergeCell ref="E225:E228"/>
    <mergeCell ref="F225:F228"/>
    <mergeCell ref="G225:G228"/>
    <mergeCell ref="H225:H228"/>
    <mergeCell ref="G229:G232"/>
    <mergeCell ref="H229:H232"/>
    <mergeCell ref="A233:A236"/>
    <mergeCell ref="B233:B236"/>
    <mergeCell ref="C233:C236"/>
    <mergeCell ref="D233:D236"/>
    <mergeCell ref="E233:E236"/>
    <mergeCell ref="F233:F236"/>
    <mergeCell ref="G233:G236"/>
    <mergeCell ref="H233:H236"/>
    <mergeCell ref="A229:A232"/>
    <mergeCell ref="B229:B232"/>
    <mergeCell ref="C229:C232"/>
    <mergeCell ref="D229:D232"/>
    <mergeCell ref="E229:E232"/>
    <mergeCell ref="F229:F232"/>
    <mergeCell ref="G237:G240"/>
    <mergeCell ref="H237:H240"/>
    <mergeCell ref="A241:A244"/>
    <mergeCell ref="B241:B244"/>
    <mergeCell ref="C241:C244"/>
    <mergeCell ref="D241:D244"/>
    <mergeCell ref="E241:E244"/>
    <mergeCell ref="F241:F244"/>
    <mergeCell ref="G241:G244"/>
    <mergeCell ref="H241:H244"/>
    <mergeCell ref="A237:A240"/>
    <mergeCell ref="B237:B240"/>
    <mergeCell ref="C237:C240"/>
    <mergeCell ref="D237:D240"/>
    <mergeCell ref="E237:E240"/>
    <mergeCell ref="F237:F240"/>
    <mergeCell ref="G245:G248"/>
    <mergeCell ref="H245:H248"/>
    <mergeCell ref="A249:A252"/>
    <mergeCell ref="B249:B252"/>
    <mergeCell ref="C249:C252"/>
    <mergeCell ref="D249:D252"/>
    <mergeCell ref="E249:E252"/>
    <mergeCell ref="F249:F252"/>
    <mergeCell ref="G249:G252"/>
    <mergeCell ref="H249:H252"/>
    <mergeCell ref="A245:A248"/>
    <mergeCell ref="B245:B248"/>
    <mergeCell ref="C245:C248"/>
    <mergeCell ref="D245:D248"/>
    <mergeCell ref="E245:E248"/>
    <mergeCell ref="F245:F248"/>
    <mergeCell ref="A256:A262"/>
    <mergeCell ref="B256:B262"/>
    <mergeCell ref="A263:H263"/>
    <mergeCell ref="A270:H270"/>
    <mergeCell ref="A272:A275"/>
    <mergeCell ref="B272:B275"/>
    <mergeCell ref="C272:C275"/>
    <mergeCell ref="D272:D275"/>
    <mergeCell ref="E272:E275"/>
    <mergeCell ref="F272:F275"/>
    <mergeCell ref="G272:G275"/>
    <mergeCell ref="H272:H275"/>
    <mergeCell ref="A276:A279"/>
    <mergeCell ref="B276:B279"/>
    <mergeCell ref="C276:C279"/>
    <mergeCell ref="D276:D279"/>
    <mergeCell ref="E276:E279"/>
    <mergeCell ref="F276:F279"/>
    <mergeCell ref="G276:G279"/>
    <mergeCell ref="H276:H279"/>
    <mergeCell ref="G280:G283"/>
    <mergeCell ref="H280:H283"/>
    <mergeCell ref="A284:A287"/>
    <mergeCell ref="B284:B287"/>
    <mergeCell ref="C284:C287"/>
    <mergeCell ref="D284:D287"/>
    <mergeCell ref="E284:E287"/>
    <mergeCell ref="F284:F287"/>
    <mergeCell ref="G284:G287"/>
    <mergeCell ref="H284:H287"/>
    <mergeCell ref="A280:A283"/>
    <mergeCell ref="B280:B283"/>
    <mergeCell ref="C280:C283"/>
    <mergeCell ref="D280:D283"/>
    <mergeCell ref="E280:E283"/>
    <mergeCell ref="F280:F283"/>
    <mergeCell ref="G288:G291"/>
    <mergeCell ref="H288:H291"/>
    <mergeCell ref="A292:A295"/>
    <mergeCell ref="B292:B295"/>
    <mergeCell ref="C292:C295"/>
    <mergeCell ref="D292:D295"/>
    <mergeCell ref="E292:E295"/>
    <mergeCell ref="F292:F295"/>
    <mergeCell ref="G292:G295"/>
    <mergeCell ref="H292:H295"/>
    <mergeCell ref="A288:A291"/>
    <mergeCell ref="B288:B291"/>
    <mergeCell ref="C288:C291"/>
    <mergeCell ref="D288:D291"/>
    <mergeCell ref="E288:E291"/>
    <mergeCell ref="F288:F291"/>
    <mergeCell ref="G296:G299"/>
    <mergeCell ref="H296:H299"/>
    <mergeCell ref="A300:A303"/>
    <mergeCell ref="B300:B303"/>
    <mergeCell ref="C300:C303"/>
    <mergeCell ref="D300:D303"/>
    <mergeCell ref="E300:E303"/>
    <mergeCell ref="F300:F303"/>
    <mergeCell ref="G300:G303"/>
    <mergeCell ref="H300:H303"/>
    <mergeCell ref="A296:A299"/>
    <mergeCell ref="B296:B299"/>
    <mergeCell ref="C296:C299"/>
    <mergeCell ref="D296:D299"/>
    <mergeCell ref="E296:E299"/>
    <mergeCell ref="F296:F299"/>
    <mergeCell ref="A307:A313"/>
    <mergeCell ref="B307:B313"/>
    <mergeCell ref="A314:H314"/>
    <mergeCell ref="A321:H321"/>
    <mergeCell ref="A323:A326"/>
    <mergeCell ref="B323:B326"/>
    <mergeCell ref="C323:C326"/>
    <mergeCell ref="D323:D326"/>
    <mergeCell ref="E323:E326"/>
    <mergeCell ref="F323:F326"/>
    <mergeCell ref="G323:G326"/>
    <mergeCell ref="H323:H326"/>
    <mergeCell ref="A327:A330"/>
    <mergeCell ref="B327:B330"/>
    <mergeCell ref="C327:C330"/>
    <mergeCell ref="D327:D330"/>
    <mergeCell ref="E327:E330"/>
    <mergeCell ref="F327:F330"/>
    <mergeCell ref="G327:G330"/>
    <mergeCell ref="H327:H330"/>
    <mergeCell ref="G331:G334"/>
    <mergeCell ref="H331:H334"/>
    <mergeCell ref="A335:A338"/>
    <mergeCell ref="B335:B338"/>
    <mergeCell ref="C335:C338"/>
    <mergeCell ref="D335:D338"/>
    <mergeCell ref="E335:E338"/>
    <mergeCell ref="F335:F338"/>
    <mergeCell ref="G335:G338"/>
    <mergeCell ref="H335:H338"/>
    <mergeCell ref="A331:A334"/>
    <mergeCell ref="B331:B334"/>
    <mergeCell ref="C331:C334"/>
    <mergeCell ref="D331:D334"/>
    <mergeCell ref="E331:E334"/>
    <mergeCell ref="F331:F334"/>
    <mergeCell ref="G339:G342"/>
    <mergeCell ref="H339:H342"/>
    <mergeCell ref="A343:A346"/>
    <mergeCell ref="B343:B346"/>
    <mergeCell ref="C343:C346"/>
    <mergeCell ref="D343:D346"/>
    <mergeCell ref="E343:E346"/>
    <mergeCell ref="F343:F346"/>
    <mergeCell ref="G343:G346"/>
    <mergeCell ref="H343:H346"/>
    <mergeCell ref="A339:A342"/>
    <mergeCell ref="B339:B342"/>
    <mergeCell ref="C339:C342"/>
    <mergeCell ref="D339:D342"/>
    <mergeCell ref="E339:E342"/>
    <mergeCell ref="F339:F342"/>
    <mergeCell ref="G347:G350"/>
    <mergeCell ref="H347:H350"/>
    <mergeCell ref="A351:A354"/>
    <mergeCell ref="B351:B354"/>
    <mergeCell ref="C351:C354"/>
    <mergeCell ref="D351:D354"/>
    <mergeCell ref="E351:E354"/>
    <mergeCell ref="F351:F354"/>
    <mergeCell ref="G351:G354"/>
    <mergeCell ref="H351:H354"/>
    <mergeCell ref="A347:A350"/>
    <mergeCell ref="B347:B350"/>
    <mergeCell ref="C347:C350"/>
    <mergeCell ref="D347:D350"/>
    <mergeCell ref="E347:E350"/>
    <mergeCell ref="F347:F350"/>
    <mergeCell ref="A358:A364"/>
    <mergeCell ref="B358:B364"/>
    <mergeCell ref="A365:H365"/>
    <mergeCell ref="A372:H372"/>
    <mergeCell ref="A374:A377"/>
    <mergeCell ref="B374:B377"/>
    <mergeCell ref="C374:C377"/>
    <mergeCell ref="D374:D377"/>
    <mergeCell ref="E374:E377"/>
    <mergeCell ref="F374:F377"/>
    <mergeCell ref="G374:G377"/>
    <mergeCell ref="H374:H377"/>
    <mergeCell ref="A378:A381"/>
    <mergeCell ref="B378:B381"/>
    <mergeCell ref="C378:C381"/>
    <mergeCell ref="D378:D381"/>
    <mergeCell ref="E378:E381"/>
    <mergeCell ref="F378:F381"/>
    <mergeCell ref="G378:G381"/>
    <mergeCell ref="H378:H381"/>
    <mergeCell ref="G382:G385"/>
    <mergeCell ref="H382:H385"/>
    <mergeCell ref="A386:A389"/>
    <mergeCell ref="B386:B389"/>
    <mergeCell ref="C386:C389"/>
    <mergeCell ref="D386:D389"/>
    <mergeCell ref="E386:E389"/>
    <mergeCell ref="F386:F389"/>
    <mergeCell ref="G386:G389"/>
    <mergeCell ref="H386:H389"/>
    <mergeCell ref="A382:A385"/>
    <mergeCell ref="B382:B385"/>
    <mergeCell ref="C382:C385"/>
    <mergeCell ref="D382:D385"/>
    <mergeCell ref="E382:E385"/>
    <mergeCell ref="F382:F385"/>
    <mergeCell ref="G390:G393"/>
    <mergeCell ref="H390:H393"/>
    <mergeCell ref="A394:A397"/>
    <mergeCell ref="B394:B397"/>
    <mergeCell ref="C394:C397"/>
    <mergeCell ref="D394:D397"/>
    <mergeCell ref="E394:E397"/>
    <mergeCell ref="F394:F397"/>
    <mergeCell ref="G394:G397"/>
    <mergeCell ref="H394:H397"/>
    <mergeCell ref="A390:A393"/>
    <mergeCell ref="B390:B393"/>
    <mergeCell ref="C390:C393"/>
    <mergeCell ref="D390:D393"/>
    <mergeCell ref="E390:E393"/>
    <mergeCell ref="F390:F393"/>
    <mergeCell ref="G398:G401"/>
    <mergeCell ref="H398:H401"/>
    <mergeCell ref="A402:A405"/>
    <mergeCell ref="B402:B405"/>
    <mergeCell ref="C402:C405"/>
    <mergeCell ref="D402:D405"/>
    <mergeCell ref="E402:E405"/>
    <mergeCell ref="F402:F405"/>
    <mergeCell ref="G402:G405"/>
    <mergeCell ref="H402:H405"/>
    <mergeCell ref="A398:A401"/>
    <mergeCell ref="B398:B401"/>
    <mergeCell ref="C398:C401"/>
    <mergeCell ref="D398:D401"/>
    <mergeCell ref="E398:E401"/>
    <mergeCell ref="F398:F40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A14" sqref="A14:C14"/>
    </sheetView>
  </sheetViews>
  <sheetFormatPr baseColWidth="10" defaultColWidth="11.42578125" defaultRowHeight="15"/>
  <cols>
    <col min="1" max="1" width="23.5703125" customWidth="1"/>
    <col min="2" max="2" width="49.42578125" customWidth="1"/>
    <col min="3" max="3" width="53.42578125" customWidth="1"/>
    <col min="4" max="4" width="24.7109375" customWidth="1"/>
  </cols>
  <sheetData>
    <row r="1" spans="1:3" ht="15.75" thickBot="1">
      <c r="A1" s="4"/>
    </row>
    <row r="2" spans="1:3">
      <c r="A2" s="179"/>
      <c r="B2" s="1" t="s">
        <v>249</v>
      </c>
      <c r="C2" s="158" t="s">
        <v>2</v>
      </c>
    </row>
    <row r="3" spans="1:3" ht="15.75" customHeight="1">
      <c r="A3" s="180"/>
      <c r="B3" s="2" t="s">
        <v>250</v>
      </c>
      <c r="C3" s="152" t="s">
        <v>4</v>
      </c>
    </row>
    <row r="4" spans="1:3" ht="11.25" customHeight="1">
      <c r="A4" s="180"/>
      <c r="B4" s="2" t="s">
        <v>251</v>
      </c>
      <c r="C4" s="152" t="s">
        <v>5</v>
      </c>
    </row>
    <row r="5" spans="1:3" ht="18.75" customHeight="1" thickBot="1">
      <c r="A5" s="196"/>
      <c r="B5" s="5"/>
      <c r="C5" s="160" t="s">
        <v>6</v>
      </c>
    </row>
    <row r="6" spans="1:3" ht="15" customHeight="1">
      <c r="A6" s="187" t="s">
        <v>252</v>
      </c>
      <c r="B6" s="188"/>
      <c r="C6" s="189"/>
    </row>
    <row r="7" spans="1:3" ht="15" customHeight="1">
      <c r="A7" s="181" t="s">
        <v>103</v>
      </c>
      <c r="B7" s="182"/>
      <c r="C7" s="183"/>
    </row>
    <row r="8" spans="1:3" ht="15" customHeight="1">
      <c r="A8" s="181" t="s">
        <v>253</v>
      </c>
      <c r="B8" s="182"/>
      <c r="C8" s="183"/>
    </row>
    <row r="9" spans="1:3" ht="15" customHeight="1">
      <c r="A9" s="181" t="s">
        <v>254</v>
      </c>
      <c r="B9" s="182"/>
      <c r="C9" s="183"/>
    </row>
    <row r="10" spans="1:3" ht="15" customHeight="1">
      <c r="A10" s="181" t="s">
        <v>255</v>
      </c>
      <c r="B10" s="182"/>
      <c r="C10" s="183"/>
    </row>
    <row r="11" spans="1:3" ht="15" customHeight="1" thickBot="1">
      <c r="A11" s="197" t="s">
        <v>256</v>
      </c>
      <c r="B11" s="198"/>
      <c r="C11" s="199"/>
    </row>
    <row r="12" spans="1:3" ht="39" customHeight="1" thickBot="1">
      <c r="A12" s="190" t="s">
        <v>257</v>
      </c>
      <c r="B12" s="191"/>
      <c r="C12" s="192"/>
    </row>
    <row r="13" spans="1:3" ht="15" customHeight="1" thickBot="1">
      <c r="A13" s="190" t="s">
        <v>24</v>
      </c>
      <c r="B13" s="191"/>
      <c r="C13" s="192"/>
    </row>
    <row r="14" spans="1:3" ht="36.75" customHeight="1">
      <c r="A14" s="181" t="s">
        <v>25</v>
      </c>
      <c r="B14" s="182"/>
      <c r="C14" s="183"/>
    </row>
    <row r="15" spans="1:3" ht="18" customHeight="1">
      <c r="A15" s="181" t="s">
        <v>26</v>
      </c>
      <c r="B15" s="182"/>
      <c r="C15" s="183"/>
    </row>
    <row r="16" spans="1:3" ht="18.75" customHeight="1">
      <c r="A16" s="181" t="s">
        <v>27</v>
      </c>
      <c r="B16" s="182"/>
      <c r="C16" s="183"/>
    </row>
    <row r="17" spans="1:7" ht="14.25" customHeight="1">
      <c r="A17" s="181" t="s">
        <v>28</v>
      </c>
      <c r="B17" s="182"/>
      <c r="C17" s="183"/>
    </row>
    <row r="18" spans="1:7" ht="18" customHeight="1">
      <c r="A18" s="181" t="s">
        <v>29</v>
      </c>
      <c r="B18" s="182"/>
      <c r="C18" s="183"/>
    </row>
    <row r="19" spans="1:7" ht="18" customHeight="1">
      <c r="A19" s="181" t="s">
        <v>30</v>
      </c>
      <c r="B19" s="182"/>
      <c r="C19" s="183"/>
    </row>
    <row r="20" spans="1:7" ht="19.5" customHeight="1">
      <c r="A20" s="181" t="s">
        <v>31</v>
      </c>
      <c r="B20" s="182"/>
      <c r="C20" s="183"/>
    </row>
    <row r="21" spans="1:7" ht="15.75" customHeight="1">
      <c r="A21" s="181" t="s">
        <v>32</v>
      </c>
      <c r="B21" s="182"/>
      <c r="C21" s="183"/>
    </row>
    <row r="22" spans="1:7" ht="15.75" customHeight="1">
      <c r="A22" s="181" t="s">
        <v>258</v>
      </c>
      <c r="B22" s="182"/>
      <c r="C22" s="183"/>
    </row>
    <row r="23" spans="1:7" ht="16.5" customHeight="1">
      <c r="A23" s="181" t="s">
        <v>34</v>
      </c>
      <c r="B23" s="182"/>
      <c r="C23" s="183"/>
    </row>
    <row r="24" spans="1:7" ht="34.5" customHeight="1">
      <c r="A24" s="181" t="s">
        <v>259</v>
      </c>
      <c r="B24" s="182"/>
      <c r="C24" s="183"/>
    </row>
    <row r="25" spans="1:7" ht="18.75" customHeight="1">
      <c r="A25" s="181" t="s">
        <v>260</v>
      </c>
      <c r="B25" s="182"/>
      <c r="C25" s="183"/>
    </row>
    <row r="26" spans="1:7" ht="15.75" thickBot="1">
      <c r="A26" s="197"/>
      <c r="B26" s="198"/>
      <c r="C26" s="199"/>
    </row>
    <row r="27" spans="1:7" ht="15.75" thickBot="1">
      <c r="A27" s="177" t="s">
        <v>37</v>
      </c>
      <c r="B27" s="159" t="s">
        <v>38</v>
      </c>
      <c r="C27" s="159" t="s">
        <v>39</v>
      </c>
      <c r="D27" s="159" t="s">
        <v>40</v>
      </c>
      <c r="E27" s="159" t="s">
        <v>41</v>
      </c>
      <c r="F27" s="159" t="s">
        <v>42</v>
      </c>
      <c r="G27" s="159" t="s">
        <v>261</v>
      </c>
    </row>
    <row r="28" spans="1:7" ht="15.75" thickBot="1">
      <c r="A28" s="178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160"/>
    </row>
    <row r="29" spans="1:7" ht="30.75" thickBot="1">
      <c r="A29" s="149" t="s">
        <v>49</v>
      </c>
      <c r="B29" s="160"/>
      <c r="C29" s="160"/>
      <c r="D29" s="160"/>
      <c r="E29" s="160"/>
      <c r="F29" s="160"/>
      <c r="G29" s="160"/>
    </row>
    <row r="30" spans="1:7" ht="30.75" thickBot="1">
      <c r="A30" s="149" t="s">
        <v>58</v>
      </c>
      <c r="B30" s="160"/>
      <c r="C30" s="160"/>
      <c r="D30" s="160"/>
      <c r="E30" s="160"/>
      <c r="F30" s="160"/>
      <c r="G30" s="160"/>
    </row>
    <row r="31" spans="1:7" ht="30.75" thickBot="1">
      <c r="A31" s="149" t="s">
        <v>59</v>
      </c>
      <c r="B31" s="160"/>
      <c r="C31" s="160"/>
      <c r="D31" s="160"/>
      <c r="E31" s="160"/>
      <c r="F31" s="160"/>
      <c r="G31" s="160"/>
    </row>
    <row r="32" spans="1:7" ht="45.75" thickBot="1">
      <c r="A32" s="149" t="s">
        <v>60</v>
      </c>
      <c r="B32" s="160"/>
      <c r="C32" s="160"/>
      <c r="D32" s="160"/>
      <c r="E32" s="160"/>
      <c r="F32" s="160"/>
      <c r="G32" s="160"/>
    </row>
    <row r="33" spans="1:7" ht="30.75" thickBot="1">
      <c r="A33" s="149" t="s">
        <v>262</v>
      </c>
      <c r="B33" s="160"/>
      <c r="C33" s="160"/>
      <c r="D33" s="160"/>
      <c r="E33" s="160"/>
      <c r="F33" s="160"/>
      <c r="G33" s="160"/>
    </row>
    <row r="34" spans="1:7" ht="30.75" thickBot="1">
      <c r="A34" s="149" t="s">
        <v>51</v>
      </c>
      <c r="B34" s="160"/>
      <c r="C34" s="160"/>
      <c r="D34" s="160"/>
      <c r="E34" s="160"/>
      <c r="F34" s="160"/>
      <c r="G34" s="160"/>
    </row>
    <row r="35" spans="1:7" ht="45.75" thickBot="1">
      <c r="A35" s="149" t="s">
        <v>65</v>
      </c>
      <c r="B35" s="160"/>
      <c r="C35" s="160"/>
      <c r="D35" s="160"/>
      <c r="E35" s="160"/>
      <c r="F35" s="160"/>
      <c r="G35" s="160"/>
    </row>
    <row r="36" spans="1:7" ht="30.75" thickBot="1">
      <c r="A36" s="149" t="s">
        <v>64</v>
      </c>
      <c r="B36" s="160"/>
      <c r="C36" s="160"/>
      <c r="D36" s="160"/>
      <c r="E36" s="160"/>
      <c r="F36" s="160"/>
      <c r="G36" s="160"/>
    </row>
    <row r="37" spans="1:7" ht="30.75" thickBot="1">
      <c r="A37" s="149" t="s">
        <v>46</v>
      </c>
      <c r="B37" s="160"/>
      <c r="C37" s="160"/>
      <c r="D37" s="160"/>
      <c r="E37" s="160"/>
      <c r="F37" s="160"/>
      <c r="G37" s="160"/>
    </row>
    <row r="38" spans="1:7" ht="45.75" thickBot="1">
      <c r="A38" s="149" t="s">
        <v>53</v>
      </c>
      <c r="B38" s="160"/>
      <c r="C38" s="160"/>
      <c r="D38" s="160"/>
      <c r="E38" s="160"/>
      <c r="F38" s="160"/>
      <c r="G38" s="160"/>
    </row>
    <row r="39" spans="1:7" ht="15.75" thickBot="1">
      <c r="A39" s="6" t="s">
        <v>102</v>
      </c>
      <c r="B39" s="160"/>
      <c r="C39" s="160"/>
      <c r="D39" s="160"/>
      <c r="E39" s="160"/>
      <c r="F39" s="160"/>
      <c r="G39" s="160"/>
    </row>
    <row r="40" spans="1:7" ht="15.75" thickBot="1">
      <c r="A40" s="6"/>
      <c r="B40" s="160"/>
      <c r="C40" s="160"/>
      <c r="D40" s="160"/>
      <c r="E40" s="160"/>
      <c r="F40" s="160"/>
      <c r="G40" s="160"/>
    </row>
    <row r="41" spans="1:7">
      <c r="A41" s="4"/>
    </row>
    <row r="42" spans="1:7" ht="15.75" thickBot="1">
      <c r="A42" s="4"/>
    </row>
    <row r="43" spans="1:7" ht="30.75" thickBot="1">
      <c r="A43" s="8" t="s">
        <v>96</v>
      </c>
      <c r="B43" s="159" t="s">
        <v>97</v>
      </c>
      <c r="C43" s="159" t="s">
        <v>98</v>
      </c>
    </row>
  </sheetData>
  <mergeCells count="23">
    <mergeCell ref="A10:C10"/>
    <mergeCell ref="A2:A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7:A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7" sqref="B7:C7"/>
    </sheetView>
  </sheetViews>
  <sheetFormatPr baseColWidth="10" defaultColWidth="11.42578125" defaultRowHeight="15"/>
  <cols>
    <col min="1" max="1" width="19.42578125" customWidth="1"/>
    <col min="2" max="2" width="41.5703125" customWidth="1"/>
    <col min="3" max="3" width="34.28515625" customWidth="1"/>
  </cols>
  <sheetData>
    <row r="1" spans="1:3" ht="15.75" thickBot="1">
      <c r="A1" s="4"/>
    </row>
    <row r="2" spans="1:3" ht="18.75" customHeight="1">
      <c r="A2" s="179"/>
      <c r="B2" s="1" t="s">
        <v>249</v>
      </c>
      <c r="C2" s="158" t="s">
        <v>2</v>
      </c>
    </row>
    <row r="3" spans="1:3" ht="16.5" customHeight="1">
      <c r="A3" s="180"/>
      <c r="B3" s="2" t="s">
        <v>250</v>
      </c>
      <c r="C3" s="152" t="s">
        <v>4</v>
      </c>
    </row>
    <row r="4" spans="1:3" ht="13.5" customHeight="1">
      <c r="A4" s="180"/>
      <c r="B4" s="2" t="s">
        <v>263</v>
      </c>
      <c r="C4" s="152" t="s">
        <v>5</v>
      </c>
    </row>
    <row r="5" spans="1:3" ht="18.75" customHeight="1" thickBot="1">
      <c r="A5" s="196"/>
      <c r="B5" s="5"/>
      <c r="C5" s="160" t="s">
        <v>6</v>
      </c>
    </row>
    <row r="6" spans="1:3" ht="15.75" thickBot="1">
      <c r="A6" s="8" t="s">
        <v>252</v>
      </c>
      <c r="B6" s="315"/>
      <c r="C6" s="316"/>
    </row>
    <row r="7" spans="1:3" ht="15.75" thickBot="1">
      <c r="A7" s="8" t="s">
        <v>103</v>
      </c>
      <c r="B7" s="315"/>
      <c r="C7" s="316"/>
    </row>
    <row r="8" spans="1:3" ht="15.75" thickBot="1">
      <c r="A8" s="8" t="s">
        <v>264</v>
      </c>
      <c r="B8" s="315"/>
      <c r="C8" s="316"/>
    </row>
    <row r="9" spans="1:3" ht="15.75" thickBot="1">
      <c r="A9" s="8" t="s">
        <v>253</v>
      </c>
      <c r="B9" s="315"/>
      <c r="C9" s="316"/>
    </row>
    <row r="10" spans="1:3" ht="15.75" thickBot="1">
      <c r="A10" s="8" t="s">
        <v>254</v>
      </c>
      <c r="B10" s="315"/>
      <c r="C10" s="316"/>
    </row>
    <row r="11" spans="1:3" ht="15.75" thickBot="1">
      <c r="A11" s="8" t="s">
        <v>255</v>
      </c>
      <c r="B11" s="315"/>
      <c r="C11" s="316"/>
    </row>
    <row r="12" spans="1:3" ht="15" customHeight="1" thickBot="1">
      <c r="A12" s="8" t="s">
        <v>256</v>
      </c>
      <c r="B12" s="315"/>
      <c r="C12" s="316"/>
    </row>
    <row r="13" spans="1:3" ht="33" customHeight="1" thickBot="1">
      <c r="A13" s="190" t="s">
        <v>257</v>
      </c>
      <c r="B13" s="191"/>
      <c r="C13" s="192"/>
    </row>
    <row r="14" spans="1:3" ht="15.75" thickBot="1">
      <c r="A14" s="190" t="s">
        <v>24</v>
      </c>
      <c r="B14" s="191"/>
      <c r="C14" s="192"/>
    </row>
    <row r="15" spans="1:3" ht="32.25" customHeight="1">
      <c r="A15" s="181" t="s">
        <v>25</v>
      </c>
      <c r="B15" s="182"/>
      <c r="C15" s="183"/>
    </row>
    <row r="16" spans="1:3">
      <c r="A16" s="181" t="s">
        <v>26</v>
      </c>
      <c r="B16" s="182"/>
      <c r="C16" s="183"/>
    </row>
    <row r="17" spans="1:7">
      <c r="A17" s="181" t="s">
        <v>27</v>
      </c>
      <c r="B17" s="182"/>
      <c r="C17" s="183"/>
    </row>
    <row r="18" spans="1:7" ht="33.75" customHeight="1">
      <c r="A18" s="181" t="s">
        <v>28</v>
      </c>
      <c r="B18" s="182"/>
      <c r="C18" s="183"/>
    </row>
    <row r="19" spans="1:7">
      <c r="A19" s="181" t="s">
        <v>29</v>
      </c>
      <c r="B19" s="182"/>
      <c r="C19" s="183"/>
    </row>
    <row r="20" spans="1:7">
      <c r="A20" s="181" t="s">
        <v>30</v>
      </c>
      <c r="B20" s="182"/>
      <c r="C20" s="183"/>
    </row>
    <row r="21" spans="1:7">
      <c r="A21" s="181" t="s">
        <v>31</v>
      </c>
      <c r="B21" s="182"/>
      <c r="C21" s="183"/>
    </row>
    <row r="22" spans="1:7">
      <c r="A22" s="181" t="s">
        <v>32</v>
      </c>
      <c r="B22" s="182"/>
      <c r="C22" s="183"/>
    </row>
    <row r="23" spans="1:7">
      <c r="A23" s="181" t="s">
        <v>258</v>
      </c>
      <c r="B23" s="182"/>
      <c r="C23" s="183"/>
    </row>
    <row r="24" spans="1:7">
      <c r="A24" s="181" t="s">
        <v>34</v>
      </c>
      <c r="B24" s="182"/>
      <c r="C24" s="183"/>
    </row>
    <row r="25" spans="1:7" ht="30" customHeight="1">
      <c r="A25" s="181" t="s">
        <v>259</v>
      </c>
      <c r="B25" s="182"/>
      <c r="C25" s="183"/>
    </row>
    <row r="26" spans="1:7">
      <c r="A26" s="181" t="s">
        <v>260</v>
      </c>
      <c r="B26" s="182"/>
      <c r="C26" s="183"/>
    </row>
    <row r="27" spans="1:7" ht="15.75" thickBot="1">
      <c r="A27" s="197"/>
      <c r="B27" s="198"/>
      <c r="C27" s="199"/>
    </row>
    <row r="28" spans="1:7" ht="30.75" thickBot="1">
      <c r="A28" s="177" t="s">
        <v>37</v>
      </c>
      <c r="B28" s="159" t="s">
        <v>38</v>
      </c>
      <c r="C28" s="159" t="s">
        <v>39</v>
      </c>
      <c r="D28" s="159" t="s">
        <v>40</v>
      </c>
      <c r="E28" s="159" t="s">
        <v>41</v>
      </c>
      <c r="F28" s="159" t="s">
        <v>42</v>
      </c>
      <c r="G28" s="159" t="s">
        <v>261</v>
      </c>
    </row>
    <row r="29" spans="1:7" ht="15.75" thickBot="1">
      <c r="A29" s="178"/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160"/>
    </row>
    <row r="30" spans="1:7" ht="30.75" thickBot="1">
      <c r="A30" s="149" t="s">
        <v>49</v>
      </c>
      <c r="B30" s="160"/>
      <c r="C30" s="160"/>
      <c r="D30" s="160"/>
      <c r="E30" s="160"/>
      <c r="F30" s="160"/>
      <c r="G30" s="160"/>
    </row>
    <row r="31" spans="1:7" ht="30.75" thickBot="1">
      <c r="A31" s="149" t="s">
        <v>55</v>
      </c>
      <c r="B31" s="160"/>
      <c r="C31" s="160"/>
      <c r="D31" s="160"/>
      <c r="E31" s="160"/>
      <c r="F31" s="160"/>
      <c r="G31" s="160"/>
    </row>
    <row r="32" spans="1:7" ht="45.75" thickBot="1">
      <c r="A32" s="149" t="s">
        <v>58</v>
      </c>
      <c r="B32" s="160"/>
      <c r="C32" s="160"/>
      <c r="D32" s="160"/>
      <c r="E32" s="160"/>
      <c r="F32" s="160"/>
      <c r="G32" s="160"/>
    </row>
    <row r="33" spans="1:7" ht="60.75" thickBot="1">
      <c r="A33" s="149" t="s">
        <v>60</v>
      </c>
      <c r="B33" s="160"/>
      <c r="C33" s="160"/>
      <c r="D33" s="160"/>
      <c r="E33" s="160"/>
      <c r="F33" s="160"/>
      <c r="G33" s="160"/>
    </row>
    <row r="34" spans="1:7" ht="45.75" thickBot="1">
      <c r="A34" s="149" t="s">
        <v>265</v>
      </c>
      <c r="B34" s="160"/>
      <c r="C34" s="160"/>
      <c r="D34" s="160"/>
      <c r="E34" s="160"/>
      <c r="F34" s="160"/>
      <c r="G34" s="160"/>
    </row>
    <row r="35" spans="1:7" ht="30.75" thickBot="1">
      <c r="A35" s="149" t="s">
        <v>61</v>
      </c>
      <c r="B35" s="160"/>
      <c r="C35" s="160"/>
      <c r="D35" s="160"/>
      <c r="E35" s="160"/>
      <c r="F35" s="160"/>
      <c r="G35" s="160"/>
    </row>
    <row r="36" spans="1:7" ht="75.75" thickBot="1">
      <c r="A36" s="149" t="s">
        <v>65</v>
      </c>
      <c r="B36" s="160"/>
      <c r="C36" s="160"/>
      <c r="D36" s="160"/>
      <c r="E36" s="160"/>
      <c r="F36" s="160"/>
      <c r="G36" s="160"/>
    </row>
    <row r="37" spans="1:7" ht="45.75" thickBot="1">
      <c r="A37" s="142" t="s">
        <v>266</v>
      </c>
      <c r="B37" s="8"/>
      <c r="C37" s="160"/>
      <c r="D37" s="160"/>
      <c r="E37" s="160"/>
      <c r="F37" s="160"/>
      <c r="G37" s="160"/>
    </row>
    <row r="38" spans="1:7" ht="45.75" thickBot="1">
      <c r="A38" s="149" t="s">
        <v>63</v>
      </c>
      <c r="B38" s="160"/>
      <c r="C38" s="160"/>
      <c r="D38" s="160"/>
      <c r="E38" s="160"/>
      <c r="F38" s="160"/>
      <c r="G38" s="160"/>
    </row>
    <row r="39" spans="1:7" ht="45.75" thickBot="1">
      <c r="A39" s="149" t="s">
        <v>64</v>
      </c>
      <c r="B39" s="160"/>
      <c r="C39" s="160"/>
      <c r="D39" s="160"/>
      <c r="E39" s="160"/>
      <c r="F39" s="160"/>
      <c r="G39" s="160"/>
    </row>
    <row r="40" spans="1:7" ht="90.75" thickBot="1">
      <c r="A40" s="149" t="s">
        <v>267</v>
      </c>
      <c r="B40" s="160"/>
      <c r="C40" s="160"/>
      <c r="D40" s="160"/>
      <c r="E40" s="160"/>
      <c r="F40" s="160"/>
      <c r="G40" s="160"/>
    </row>
    <row r="41" spans="1:7" ht="30.75" thickBot="1">
      <c r="A41" s="149" t="s">
        <v>46</v>
      </c>
      <c r="B41" s="160"/>
      <c r="C41" s="160"/>
      <c r="D41" s="160"/>
      <c r="E41" s="160"/>
      <c r="F41" s="160"/>
      <c r="G41" s="160"/>
    </row>
    <row r="42" spans="1:7" ht="30.75" thickBot="1">
      <c r="A42" s="149" t="s">
        <v>268</v>
      </c>
      <c r="B42" s="160"/>
      <c r="C42" s="160"/>
      <c r="D42" s="160"/>
      <c r="E42" s="160"/>
      <c r="F42" s="160"/>
      <c r="G42" s="160"/>
    </row>
    <row r="43" spans="1:7" ht="45.75" thickBot="1">
      <c r="A43" s="149" t="s">
        <v>53</v>
      </c>
      <c r="B43" s="160"/>
      <c r="C43" s="160"/>
      <c r="D43" s="160"/>
      <c r="E43" s="160"/>
      <c r="F43" s="160"/>
      <c r="G43" s="160"/>
    </row>
    <row r="44" spans="1:7" ht="15.75" thickBot="1">
      <c r="A44" s="6" t="s">
        <v>102</v>
      </c>
      <c r="B44" s="160"/>
      <c r="C44" s="160"/>
      <c r="D44" s="160"/>
      <c r="E44" s="160"/>
      <c r="F44" s="160"/>
      <c r="G44" s="160"/>
    </row>
    <row r="45" spans="1:7" ht="15.75" thickBot="1">
      <c r="A45" s="6"/>
      <c r="B45" s="160"/>
      <c r="C45" s="160"/>
      <c r="D45" s="160"/>
      <c r="E45" s="160"/>
      <c r="F45" s="160"/>
      <c r="G45" s="160"/>
    </row>
    <row r="46" spans="1:7" ht="15.75" thickBot="1">
      <c r="A46" s="4"/>
    </row>
    <row r="47" spans="1:7" ht="15.75" thickBot="1">
      <c r="A47" s="177" t="s">
        <v>78</v>
      </c>
      <c r="B47" s="170" t="s">
        <v>79</v>
      </c>
      <c r="C47" s="170" t="s">
        <v>80</v>
      </c>
    </row>
    <row r="48" spans="1:7" ht="59.25" customHeight="1" thickBot="1">
      <c r="A48" s="178"/>
      <c r="B48" s="5"/>
      <c r="C48" s="5"/>
    </row>
  </sheetData>
  <mergeCells count="25">
    <mergeCell ref="A28:A29"/>
    <mergeCell ref="A47:A48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4:C14"/>
    <mergeCell ref="A15:C15"/>
    <mergeCell ref="A16:C16"/>
    <mergeCell ref="A17:C17"/>
    <mergeCell ref="A2:A5"/>
    <mergeCell ref="B9:C9"/>
    <mergeCell ref="B12:C12"/>
    <mergeCell ref="A13:C13"/>
    <mergeCell ref="B10:C10"/>
    <mergeCell ref="B11:C11"/>
    <mergeCell ref="B6:C6"/>
    <mergeCell ref="B8:C8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zoomScale="90" zoomScaleNormal="90" workbookViewId="0">
      <selection activeCell="N8" sqref="N8"/>
    </sheetView>
  </sheetViews>
  <sheetFormatPr baseColWidth="10" defaultColWidth="11.42578125" defaultRowHeight="15"/>
  <cols>
    <col min="1" max="1" width="5.5703125" customWidth="1"/>
    <col min="2" max="2" width="29.5703125" customWidth="1"/>
    <col min="3" max="3" width="17.85546875" customWidth="1"/>
    <col min="4" max="4" width="23" customWidth="1"/>
    <col min="5" max="5" width="22.85546875" customWidth="1"/>
    <col min="6" max="6" width="10" customWidth="1"/>
    <col min="7" max="7" width="14.140625" customWidth="1"/>
    <col min="8" max="8" width="14.85546875" customWidth="1"/>
    <col min="9" max="9" width="13.28515625" customWidth="1"/>
    <col min="12" max="12" width="13.42578125" customWidth="1"/>
    <col min="13" max="13" width="14.28515625" customWidth="1"/>
  </cols>
  <sheetData>
    <row r="1" spans="1:15" s="32" customFormat="1" ht="42.75" customHeight="1">
      <c r="A1" s="52" t="str">
        <f>'Competencias operativas'!A1</f>
        <v>N°</v>
      </c>
      <c r="B1" s="53" t="str">
        <f>'Competencias operativas'!B6</f>
        <v>EVALUADO</v>
      </c>
      <c r="C1" s="53" t="str">
        <f>'Competencias operativas'!B7</f>
        <v>IDENTIFICACION</v>
      </c>
      <c r="D1" s="53" t="str">
        <f>'Competencias operativas'!B9</f>
        <v>CARGO</v>
      </c>
      <c r="E1" s="53" t="str">
        <f>'Competencias operativas'!B5</f>
        <v>ÁREA</v>
      </c>
      <c r="F1" s="53" t="str">
        <f>'Competencias operativas'!B8</f>
        <v>NIVEL</v>
      </c>
      <c r="G1" s="53" t="str">
        <f>'Competencias operativas'!B31</f>
        <v xml:space="preserve">Adaptación al cambio </v>
      </c>
      <c r="H1" s="53" t="str">
        <f>'Competencias operativas'!B34</f>
        <v>Compromiso con la organización</v>
      </c>
      <c r="I1" s="53" t="str">
        <f>'Competencias operativas'!B40</f>
        <v xml:space="preserve">Disciplina y auto organización </v>
      </c>
      <c r="J1" s="53" t="str">
        <f>'Competencias operativas'!B43</f>
        <v>Orientación al resultado</v>
      </c>
      <c r="K1" s="53" t="str">
        <f>'Competencias operativas'!B48</f>
        <v>Trabajo en equipo</v>
      </c>
      <c r="L1" s="53" t="str">
        <f>'Competencias operativas'!B52</f>
        <v>Integridad y transparencia</v>
      </c>
      <c r="M1" s="53" t="str">
        <f>'Competencias operativas'!B56</f>
        <v>Comunicación asertiva</v>
      </c>
      <c r="N1" s="53" t="str">
        <f>'Competencias operativas'!B59</f>
        <v xml:space="preserve">Orientación y atención al cliente </v>
      </c>
      <c r="O1" s="54" t="str">
        <f>'Competencias operativas'!B63</f>
        <v>PROMEDIO TOTAL</v>
      </c>
    </row>
    <row r="2" spans="1:15">
      <c r="A2" s="55">
        <f>'Competencias operativas'!A2</f>
        <v>1</v>
      </c>
      <c r="B2" s="42" t="str">
        <f>'Competencias operativas'!C6</f>
        <v>Daniela Gómez Durán.</v>
      </c>
      <c r="C2" s="98" t="str">
        <f>'Competencias operativas'!C7</f>
        <v>1.017.711.350</v>
      </c>
      <c r="D2" s="42" t="str">
        <f>'Competencias operativas'!C9</f>
        <v>Asesora comercial</v>
      </c>
      <c r="E2" s="42" t="str">
        <f>'Competencias operativas'!C5</f>
        <v>Ventas</v>
      </c>
      <c r="F2" s="51" t="str">
        <f>'Competencias operativas'!C8</f>
        <v>Operativo</v>
      </c>
      <c r="G2" s="162">
        <f>'Competencias operativas'!H31</f>
        <v>4</v>
      </c>
      <c r="H2" s="43">
        <f>'Competencias operativas'!H34</f>
        <v>4.2</v>
      </c>
      <c r="I2" s="41">
        <f>'Competencias operativas'!H40</f>
        <v>4.5</v>
      </c>
      <c r="J2" s="44">
        <f>'Competencias operativas'!H43</f>
        <v>4.25</v>
      </c>
      <c r="K2" s="44">
        <f>'Competencias operativas'!H48</f>
        <v>4.666666666666667</v>
      </c>
      <c r="L2" s="41">
        <f>'Competencias operativas'!H52</f>
        <v>4.5</v>
      </c>
      <c r="M2" s="41">
        <f>'Competencias operativas'!H56</f>
        <v>4.5</v>
      </c>
      <c r="N2" s="44">
        <f>'Competencias operativas'!H59</f>
        <v>3.6666666666666665</v>
      </c>
      <c r="O2" s="56">
        <f>'Competencias operativas'!H63</f>
        <v>4.2854166666666664</v>
      </c>
    </row>
    <row r="3" spans="1:15">
      <c r="A3" s="55">
        <f>'Competencias operativas'!A96</f>
        <v>2</v>
      </c>
      <c r="B3" s="42" t="str">
        <f>'Competencias operativas'!C100</f>
        <v>Robinson Ortiz Ramos</v>
      </c>
      <c r="C3" s="63">
        <f>'Competencias operativas'!C101</f>
        <v>43832653</v>
      </c>
      <c r="D3" s="42" t="str">
        <f>'Competencias operativas'!C103</f>
        <v>auxiliar contable</v>
      </c>
      <c r="E3" s="42" t="str">
        <f>'Competencias operativas'!C99</f>
        <v xml:space="preserve">Contabilidad y Finanzas </v>
      </c>
      <c r="F3" s="51" t="str">
        <f>'Competencias operativas'!C102</f>
        <v>Operativo</v>
      </c>
      <c r="G3" s="162">
        <f>'Competencias operativas'!H125</f>
        <v>4.5</v>
      </c>
      <c r="H3" s="43">
        <f>'Competencias operativas'!H128</f>
        <v>4.4000000000000004</v>
      </c>
      <c r="I3" s="43">
        <f>'Competencias operativas'!H134</f>
        <v>5</v>
      </c>
      <c r="J3" s="44">
        <f>'Competencias operativas'!H137</f>
        <v>4.75</v>
      </c>
      <c r="K3" s="44">
        <f>'Competencias operativas'!H142</f>
        <v>4.666666666666667</v>
      </c>
      <c r="L3" s="41">
        <f>'Competencias operativas'!H146</f>
        <v>5</v>
      </c>
      <c r="M3" s="41">
        <f>'Competencias operativas'!H150</f>
        <v>4</v>
      </c>
      <c r="N3" s="44">
        <f>'Competencias operativas'!H153</f>
        <v>3.3333333333333335</v>
      </c>
      <c r="O3" s="56">
        <f>'Competencias operativas'!H157</f>
        <v>4.4562499999999998</v>
      </c>
    </row>
    <row r="4" spans="1:15">
      <c r="A4" s="55">
        <f>'Competencias operativas'!A189</f>
        <v>3</v>
      </c>
      <c r="B4" s="42" t="str">
        <f>'Competencias operativas'!C193</f>
        <v>Christhian David García.</v>
      </c>
      <c r="C4" s="63">
        <f>'Competencias operativas'!C194</f>
        <v>1036765098</v>
      </c>
      <c r="D4" s="42" t="str">
        <f>'Competencias operativas'!C196</f>
        <v>Asesor Comercial</v>
      </c>
      <c r="E4" s="42" t="str">
        <f>'Competencias operativas'!C192</f>
        <v>Ventas</v>
      </c>
      <c r="F4" s="51" t="str">
        <f>'Competencias operativas'!C195</f>
        <v>Operativo</v>
      </c>
      <c r="G4" s="162">
        <f>'Competencias operativas'!H218</f>
        <v>5</v>
      </c>
      <c r="H4" s="41">
        <f>'Competencias operativas'!H221</f>
        <v>4.5999999999999996</v>
      </c>
      <c r="I4" s="43">
        <f>'Competencias operativas'!H227</f>
        <v>4</v>
      </c>
      <c r="J4" s="43">
        <f>'Competencias operativas'!H230</f>
        <v>5</v>
      </c>
      <c r="K4" s="44">
        <f>'Competencias operativas'!H235</f>
        <v>2.6666666666666665</v>
      </c>
      <c r="L4" s="41">
        <f>'Competencias operativas'!H239</f>
        <v>3.5</v>
      </c>
      <c r="M4" s="41">
        <f>'Competencias operativas'!H243</f>
        <v>2.5</v>
      </c>
      <c r="N4" s="41">
        <f>'Competencias operativas'!H246</f>
        <v>4</v>
      </c>
      <c r="O4" s="56">
        <f>'Competencias operativas'!H250</f>
        <v>3.9083333333333332</v>
      </c>
    </row>
    <row r="5" spans="1:15">
      <c r="A5" s="55">
        <f>'Competencias operativas'!A282</f>
        <v>4</v>
      </c>
      <c r="B5" s="42" t="str">
        <f>'Competencias operativas'!C286</f>
        <v>Federico Perea Ayala</v>
      </c>
      <c r="C5" s="63">
        <f>'Competencias operativas'!C287</f>
        <v>89987564</v>
      </c>
      <c r="D5" s="42" t="str">
        <f>'Competencias operativas'!C289</f>
        <v>Recaudador de Cartera</v>
      </c>
      <c r="E5" s="42" t="str">
        <f>'Competencias operativas'!C285</f>
        <v>Contabilidad y Finanzas</v>
      </c>
      <c r="F5" s="51" t="str">
        <f>'Competencias operativas'!C288</f>
        <v>Operativo</v>
      </c>
      <c r="G5" s="162">
        <f>'Competencias operativas'!H311</f>
        <v>5</v>
      </c>
      <c r="H5" s="41">
        <f>'Competencias operativas'!H314</f>
        <v>4.8</v>
      </c>
      <c r="I5" s="43">
        <f>'Competencias operativas'!H320</f>
        <v>5</v>
      </c>
      <c r="J5" s="44">
        <f>'Competencias operativas'!H323</f>
        <v>4.75</v>
      </c>
      <c r="K5" s="44">
        <f>'Competencias operativas'!H328</f>
        <v>4.333333333333333</v>
      </c>
      <c r="L5" s="41">
        <f>'Competencias operativas'!H332</f>
        <v>4.5</v>
      </c>
      <c r="M5" s="41">
        <f>'Competencias operativas'!H336</f>
        <v>4</v>
      </c>
      <c r="N5" s="43">
        <f>'Competencias operativas'!H339</f>
        <v>5</v>
      </c>
      <c r="O5" s="56">
        <f>'Competencias operativas'!H343</f>
        <v>4.6729166666666666</v>
      </c>
    </row>
    <row r="6" spans="1:15">
      <c r="A6" s="55">
        <f>'Competencias operativas'!A375</f>
        <v>5</v>
      </c>
      <c r="B6" s="42" t="str">
        <f>'Competencias operativas'!C379</f>
        <v>Blanca Ligia Arenas Betancuourt</v>
      </c>
      <c r="C6" s="63">
        <f>'Competencias operativas'!C380</f>
        <v>30786234</v>
      </c>
      <c r="D6" s="42" t="str">
        <f>'Competencias operativas'!C382</f>
        <v>Servicios generales</v>
      </c>
      <c r="E6" s="42" t="str">
        <f>'Competencias operativas'!C378</f>
        <v>Recursos Humanos</v>
      </c>
      <c r="F6" s="51" t="str">
        <f>'Competencias operativas'!C381</f>
        <v>Operativo</v>
      </c>
      <c r="G6" s="162">
        <f>'Competencias operativas'!H404</f>
        <v>4</v>
      </c>
      <c r="H6" s="41">
        <f>'Competencias operativas'!H407</f>
        <v>4.5999999999999996</v>
      </c>
      <c r="I6" s="41">
        <f>'Competencias operativas'!H413</f>
        <v>4.5</v>
      </c>
      <c r="J6" s="44">
        <f>'Competencias operativas'!H416</f>
        <v>4.25</v>
      </c>
      <c r="K6" s="44">
        <f>'Competencias operativas'!H421</f>
        <v>4.666666666666667</v>
      </c>
      <c r="L6" s="41">
        <f>'Competencias operativas'!H425</f>
        <v>4.5</v>
      </c>
      <c r="M6" s="41">
        <f>'Competencias operativas'!H429</f>
        <v>4.5</v>
      </c>
      <c r="N6" s="44">
        <f>'Competencias operativas'!H432</f>
        <v>4.333333333333333</v>
      </c>
      <c r="O6" s="56">
        <f>'Competencias operativas'!H436</f>
        <v>4.4187500000000002</v>
      </c>
    </row>
    <row r="7" spans="1:15">
      <c r="A7" s="55">
        <f>'Competencias operativas'!A468</f>
        <v>6</v>
      </c>
      <c r="B7" s="42" t="str">
        <f>'Competencias operativas'!C472</f>
        <v>Nairo Alberto Quinatan Florez</v>
      </c>
      <c r="C7" s="63">
        <f>'Competencias operativas'!C473</f>
        <v>1110873386</v>
      </c>
      <c r="D7" s="42" t="str">
        <f>'Competencias operativas'!C475</f>
        <v>Mensajero</v>
      </c>
      <c r="E7" s="42" t="str">
        <f>'Competencias operativas'!C471</f>
        <v>Recursos Humanos</v>
      </c>
      <c r="F7" s="51" t="str">
        <f>'Competencias operativas'!C474</f>
        <v>Operativo</v>
      </c>
      <c r="G7" s="162">
        <f>'Competencias operativas'!H497</f>
        <v>4</v>
      </c>
      <c r="H7" s="41">
        <f>'Competencias operativas'!H500</f>
        <v>4.8</v>
      </c>
      <c r="I7" s="41">
        <f>'Competencias operativas'!H506</f>
        <v>4.5</v>
      </c>
      <c r="J7" s="43">
        <f>'Competencias operativas'!H509</f>
        <v>5</v>
      </c>
      <c r="K7" s="43">
        <f>'Competencias operativas'!H514</f>
        <v>5</v>
      </c>
      <c r="L7" s="41">
        <f>'Competencias operativas'!H518</f>
        <v>5</v>
      </c>
      <c r="M7" s="41">
        <f>'Competencias operativas'!H522</f>
        <v>5</v>
      </c>
      <c r="N7" s="43">
        <f>'Competencias operativas'!H525</f>
        <v>4</v>
      </c>
      <c r="O7" s="56">
        <f>'Competencias operativas'!H529</f>
        <v>4.6624999999999996</v>
      </c>
    </row>
    <row r="8" spans="1:15">
      <c r="A8" s="55">
        <f>'Competencias operativas'!A561</f>
        <v>7</v>
      </c>
      <c r="B8" s="42" t="str">
        <f>'Competencias operativas'!C565</f>
        <v>Rodrigo Lara Bonilla.</v>
      </c>
      <c r="C8" s="63">
        <f>'Competencias operativas'!C566</f>
        <v>43762109</v>
      </c>
      <c r="D8" s="42" t="str">
        <f>'Competencias operativas'!C568</f>
        <v>Conductor</v>
      </c>
      <c r="E8" s="42" t="str">
        <f>'Competencias operativas'!C564</f>
        <v>Logistica</v>
      </c>
      <c r="F8" s="51" t="str">
        <f>'Competencias operativas'!C567</f>
        <v>Operativo</v>
      </c>
      <c r="G8" s="162">
        <f>'Competencias operativas'!H590</f>
        <v>4</v>
      </c>
      <c r="H8" s="43">
        <f>'Competencias operativas'!H593</f>
        <v>4</v>
      </c>
      <c r="I8" s="43">
        <f>'Competencias operativas'!H599</f>
        <v>4</v>
      </c>
      <c r="J8" s="44">
        <f>'Competencias operativas'!H602</f>
        <v>4.25</v>
      </c>
      <c r="K8" s="43">
        <f>'Competencias operativas'!H607</f>
        <v>4</v>
      </c>
      <c r="L8" s="41">
        <f>'Competencias operativas'!H611</f>
        <v>4.5</v>
      </c>
      <c r="M8" s="41">
        <f>'Competencias operativas'!H615</f>
        <v>3.5</v>
      </c>
      <c r="N8" s="44">
        <f>'Competencias operativas'!H618</f>
        <v>4.333333333333333</v>
      </c>
      <c r="O8" s="56">
        <f>'Competencias operativas'!H622</f>
        <v>4.0729166666666661</v>
      </c>
    </row>
    <row r="9" spans="1:15">
      <c r="A9" s="55">
        <f>'Competencias operativas'!A654</f>
        <v>8</v>
      </c>
      <c r="B9" s="42" t="str">
        <f>'Competencias operativas'!C658</f>
        <v>Katherine Luna Montoya.</v>
      </c>
      <c r="C9" s="63">
        <f>'Competencias operativas'!C659</f>
        <v>1036648679</v>
      </c>
      <c r="D9" s="42" t="str">
        <f>'Competencias operativas'!C661</f>
        <v>auxiliar de vinculacion.</v>
      </c>
      <c r="E9" s="42" t="str">
        <f>'Competencias operativas'!C657</f>
        <v>Recursos Humanos.</v>
      </c>
      <c r="F9" s="51" t="str">
        <f>'Competencias operativas'!C660</f>
        <v>Operativo</v>
      </c>
      <c r="G9" s="162">
        <f>'Competencias operativas'!H683</f>
        <v>4</v>
      </c>
      <c r="H9" s="43">
        <f>'Competencias operativas'!H686</f>
        <v>4.2</v>
      </c>
      <c r="I9" s="41">
        <f>'Competencias operativas'!H692</f>
        <v>4.5</v>
      </c>
      <c r="J9" s="44">
        <f>'Competencias operativas'!H695</f>
        <v>4.25</v>
      </c>
      <c r="K9" s="44">
        <f>'Competencias operativas'!H700</f>
        <v>4.666666666666667</v>
      </c>
      <c r="L9" s="41">
        <f>'Competencias operativas'!H704</f>
        <v>4.5</v>
      </c>
      <c r="M9" s="41">
        <f>'Competencias operativas'!H708</f>
        <v>4.5</v>
      </c>
      <c r="N9" s="43">
        <f>'Competencias operativas'!H711</f>
        <v>5</v>
      </c>
      <c r="O9" s="56">
        <f>'Competencias operativas'!H715</f>
        <v>4.4520833333333334</v>
      </c>
    </row>
    <row r="10" spans="1:15">
      <c r="A10" s="55">
        <f>'Competencias operativas'!A747</f>
        <v>9</v>
      </c>
      <c r="B10" s="42" t="str">
        <f>'Competencias operativas'!C751</f>
        <v>Yolanda Durango Velásquez</v>
      </c>
      <c r="C10" s="63">
        <f>'Competencias operativas'!C752</f>
        <v>43653762</v>
      </c>
      <c r="D10" s="42" t="str">
        <f>'Competencias operativas'!C754</f>
        <v>Asistente Administrativa</v>
      </c>
      <c r="E10" s="42" t="str">
        <f>'Competencias operativas'!C750</f>
        <v>Recursos Humanos</v>
      </c>
      <c r="F10" s="51" t="str">
        <f>'Competencias operativas'!C753</f>
        <v>Operativo</v>
      </c>
      <c r="G10" s="162">
        <f>'Competencias operativas'!H776</f>
        <v>5</v>
      </c>
      <c r="H10" s="41">
        <f>'Competencias operativas'!H779</f>
        <v>4.8</v>
      </c>
      <c r="I10" s="43">
        <f>'Competencias operativas'!H785</f>
        <v>5</v>
      </c>
      <c r="J10" s="44">
        <f>'Competencias operativas'!H788</f>
        <v>4.75</v>
      </c>
      <c r="K10" s="44">
        <f>'Competencias operativas'!H793</f>
        <v>4.666666666666667</v>
      </c>
      <c r="L10" s="41">
        <f>'Competencias operativas'!H797</f>
        <v>4.5</v>
      </c>
      <c r="M10" s="41">
        <f>'Competencias operativas'!H801</f>
        <v>5</v>
      </c>
      <c r="N10" s="44">
        <f>'Competencias operativas'!H804</f>
        <v>4.666666666666667</v>
      </c>
      <c r="O10" s="56">
        <f>'Competencias operativas'!H808</f>
        <v>4.7979166666666666</v>
      </c>
    </row>
    <row r="11" spans="1:15" ht="15.75" thickBot="1">
      <c r="A11" s="55">
        <f>'Competencias operativas'!A840</f>
        <v>10</v>
      </c>
      <c r="B11" s="57" t="str">
        <f>'Competencias operativas'!C844</f>
        <v>Carlos Andres Pérez.</v>
      </c>
      <c r="C11" s="64">
        <f>'Competencias operativas'!C845</f>
        <v>1017711289</v>
      </c>
      <c r="D11" s="57" t="str">
        <f>'Competencias operativas'!C847</f>
        <v>Auxiliar de bodega</v>
      </c>
      <c r="E11" s="57" t="str">
        <f>'Competencias operativas'!C843</f>
        <v>Logistica</v>
      </c>
      <c r="F11" s="138" t="str">
        <f>'Competencias operativas'!C846</f>
        <v>Operativo</v>
      </c>
      <c r="G11" s="58">
        <f>'Competencias operativas'!H869</f>
        <v>4</v>
      </c>
      <c r="H11" s="60">
        <f>'Competencias operativas'!H872</f>
        <v>4.4000000000000004</v>
      </c>
      <c r="I11" s="59">
        <f>'Competencias operativas'!H878</f>
        <v>4.5</v>
      </c>
      <c r="J11" s="59">
        <f>'Competencias operativas'!H881</f>
        <v>4.25</v>
      </c>
      <c r="K11" s="61">
        <f>'Competencias operativas'!H886</f>
        <v>4.666666666666667</v>
      </c>
      <c r="L11" s="59">
        <f>'Competencias operativas'!H890</f>
        <v>4.5</v>
      </c>
      <c r="M11" s="59">
        <f>'Competencias operativas'!H894</f>
        <v>4.5</v>
      </c>
      <c r="N11" s="61">
        <f>'Competencias operativas'!H897</f>
        <v>4.333333333333333</v>
      </c>
      <c r="O11" s="62">
        <f>'Competencias operativas'!H901</f>
        <v>4.3937499999999998</v>
      </c>
    </row>
    <row r="12" spans="1:15">
      <c r="B12" s="20"/>
      <c r="C12" s="20"/>
      <c r="D12" s="20"/>
      <c r="E12" s="20"/>
      <c r="F12" s="20"/>
      <c r="G12" s="20"/>
    </row>
    <row r="13" spans="1:15">
      <c r="B13" s="20"/>
      <c r="C13" s="20"/>
      <c r="D13" s="20"/>
      <c r="E13" s="20"/>
      <c r="F13" s="20"/>
      <c r="G13" s="20"/>
    </row>
    <row r="14" spans="1:15">
      <c r="B14" s="20"/>
      <c r="C14" s="20"/>
      <c r="D14" s="20"/>
      <c r="E14" s="20"/>
      <c r="F14" s="20"/>
      <c r="G14" s="20"/>
    </row>
    <row r="15" spans="1:15">
      <c r="B15" s="20"/>
      <c r="C15" s="20"/>
      <c r="D15" s="20"/>
      <c r="E15" s="20"/>
      <c r="F15" s="20"/>
      <c r="G15" s="20"/>
    </row>
    <row r="16" spans="1:15">
      <c r="B16" s="20"/>
      <c r="C16" s="20"/>
      <c r="D16" s="20"/>
      <c r="E16" s="20"/>
      <c r="F16" s="20"/>
      <c r="G16" s="20"/>
    </row>
    <row r="17" spans="2:7">
      <c r="B17" s="20"/>
      <c r="C17" s="20"/>
      <c r="D17" s="20"/>
      <c r="E17" s="20"/>
      <c r="F17" s="20"/>
      <c r="G17" s="20"/>
    </row>
    <row r="18" spans="2:7">
      <c r="B18" s="20"/>
      <c r="C18" s="20"/>
      <c r="D18" s="20"/>
      <c r="E18" s="20"/>
      <c r="F18" s="20"/>
      <c r="G18" s="20"/>
    </row>
    <row r="19" spans="2:7">
      <c r="B19" s="20"/>
      <c r="C19" s="20"/>
      <c r="D19" s="20"/>
      <c r="E19" s="20"/>
      <c r="F19" s="20"/>
      <c r="G19" s="20"/>
    </row>
    <row r="20" spans="2:7">
      <c r="B20" s="20"/>
      <c r="C20" s="20"/>
      <c r="D20" s="20"/>
      <c r="E20" s="20"/>
      <c r="F20" s="20"/>
      <c r="G20" s="20"/>
    </row>
    <row r="21" spans="2:7">
      <c r="B21" s="20"/>
      <c r="C21" s="20"/>
      <c r="D21" s="20"/>
      <c r="E21" s="20"/>
      <c r="F21" s="20"/>
      <c r="G21" s="20"/>
    </row>
    <row r="22" spans="2:7">
      <c r="B22" s="20"/>
      <c r="C22" s="20"/>
      <c r="D22" s="20"/>
      <c r="E22" s="20"/>
      <c r="F22" s="20"/>
      <c r="G22" s="20"/>
    </row>
    <row r="23" spans="2:7">
      <c r="B23" s="20"/>
      <c r="C23" s="20"/>
      <c r="D23" s="20"/>
      <c r="E23" s="20"/>
      <c r="F23" s="20"/>
      <c r="G23" s="20"/>
    </row>
    <row r="24" spans="2:7">
      <c r="B24" s="20"/>
      <c r="C24" s="20"/>
      <c r="D24" s="20"/>
      <c r="E24" s="20"/>
      <c r="F24" s="20"/>
      <c r="G24" s="20"/>
    </row>
    <row r="25" spans="2:7">
      <c r="B25" s="20"/>
      <c r="C25" s="20"/>
      <c r="D25" s="20"/>
      <c r="E25" s="20"/>
      <c r="F25" s="20"/>
      <c r="G25" s="20"/>
    </row>
    <row r="26" spans="2:7">
      <c r="B26" s="20"/>
      <c r="C26" s="20"/>
      <c r="D26" s="20"/>
      <c r="E26" s="20"/>
      <c r="F26" s="20"/>
      <c r="G26" s="20"/>
    </row>
    <row r="27" spans="2:7">
      <c r="B27" s="20"/>
      <c r="C27" s="20"/>
      <c r="D27" s="20"/>
      <c r="E27" s="20"/>
      <c r="F27" s="20"/>
      <c r="G27" s="20"/>
    </row>
    <row r="28" spans="2:7">
      <c r="B28" s="20"/>
      <c r="C28" s="20"/>
      <c r="D28" s="20"/>
      <c r="E28" s="20"/>
      <c r="F28" s="20"/>
      <c r="G28" s="20"/>
    </row>
    <row r="29" spans="2:7">
      <c r="B29" s="20"/>
      <c r="C29" s="20"/>
      <c r="D29" s="20"/>
      <c r="E29" s="20"/>
      <c r="F29" s="20"/>
      <c r="G29" s="20"/>
    </row>
    <row r="30" spans="2:7">
      <c r="B30" s="20"/>
      <c r="C30" s="20"/>
      <c r="D30" s="20"/>
      <c r="E30" s="20"/>
      <c r="F30" s="20"/>
      <c r="G30" s="20"/>
    </row>
    <row r="31" spans="2:7">
      <c r="B31" s="20"/>
      <c r="C31" s="20"/>
      <c r="D31" s="20"/>
      <c r="E31" s="20"/>
      <c r="F31" s="20"/>
      <c r="G31" s="20"/>
    </row>
    <row r="32" spans="2:7">
      <c r="B32" s="20"/>
      <c r="C32" s="20"/>
      <c r="D32" s="20"/>
      <c r="E32" s="20"/>
      <c r="F32" s="20"/>
      <c r="G32" s="20"/>
    </row>
    <row r="33" spans="2:7">
      <c r="B33" s="20"/>
      <c r="C33" s="20"/>
      <c r="D33" s="20"/>
      <c r="E33" s="20"/>
      <c r="F33" s="20"/>
      <c r="G33" s="20"/>
    </row>
    <row r="34" spans="2:7">
      <c r="B34" s="20"/>
      <c r="C34" s="20"/>
      <c r="D34" s="20"/>
      <c r="E34" s="20"/>
      <c r="F34" s="20"/>
      <c r="G34" s="20"/>
    </row>
    <row r="35" spans="2:7">
      <c r="B35" s="20"/>
      <c r="C35" s="20"/>
      <c r="D35" s="20"/>
      <c r="E35" s="20"/>
      <c r="F35" s="20"/>
      <c r="G35" s="20"/>
    </row>
    <row r="36" spans="2:7">
      <c r="B36" s="20"/>
      <c r="C36" s="20"/>
      <c r="D36" s="20"/>
      <c r="E36" s="20"/>
      <c r="F36" s="20"/>
      <c r="G36" s="20"/>
    </row>
    <row r="37" spans="2:7">
      <c r="B37" s="20"/>
      <c r="C37" s="20"/>
      <c r="D37" s="20"/>
      <c r="E37" s="20"/>
      <c r="F37" s="20"/>
      <c r="G37" s="20"/>
    </row>
    <row r="38" spans="2:7">
      <c r="B38" s="20"/>
      <c r="C38" s="20"/>
      <c r="D38" s="20"/>
      <c r="E38" s="20"/>
      <c r="F38" s="20"/>
      <c r="G38" s="20"/>
    </row>
    <row r="39" spans="2:7">
      <c r="B39" s="20"/>
      <c r="C39" s="20"/>
      <c r="D39" s="20"/>
      <c r="E39" s="20"/>
      <c r="F39" s="20"/>
      <c r="G39" s="20"/>
    </row>
    <row r="40" spans="2:7">
      <c r="B40" s="20"/>
      <c r="C40" s="20"/>
      <c r="D40" s="20"/>
      <c r="E40" s="20"/>
      <c r="F40" s="20"/>
      <c r="G40" s="20"/>
    </row>
    <row r="41" spans="2:7">
      <c r="B41" s="20"/>
      <c r="C41" s="20"/>
      <c r="D41" s="20"/>
      <c r="E41" s="20"/>
      <c r="F41" s="20"/>
      <c r="G41" s="20"/>
    </row>
    <row r="42" spans="2:7">
      <c r="B42" s="20"/>
      <c r="C42" s="20"/>
      <c r="D42" s="20"/>
      <c r="E42" s="20"/>
      <c r="F42" s="20"/>
      <c r="G42" s="20"/>
    </row>
    <row r="43" spans="2:7">
      <c r="B43" s="20"/>
      <c r="C43" s="20"/>
      <c r="D43" s="20"/>
      <c r="E43" s="20"/>
      <c r="F43" s="20"/>
      <c r="G43" s="20"/>
    </row>
    <row r="44" spans="2:7">
      <c r="B44" s="20"/>
      <c r="C44" s="20"/>
      <c r="D44" s="20"/>
      <c r="E44" s="20"/>
      <c r="F44" s="20"/>
      <c r="G44" s="20"/>
    </row>
    <row r="45" spans="2:7">
      <c r="B45" s="20"/>
      <c r="C45" s="20"/>
      <c r="D45" s="20"/>
      <c r="E45" s="20"/>
      <c r="F45" s="20"/>
      <c r="G45" s="20"/>
    </row>
    <row r="46" spans="2:7">
      <c r="B46" s="20"/>
      <c r="C46" s="20"/>
      <c r="D46" s="20"/>
      <c r="E46" s="20"/>
      <c r="F46" s="20"/>
      <c r="G46" s="20"/>
    </row>
    <row r="47" spans="2:7">
      <c r="B47" s="20"/>
      <c r="C47" s="20"/>
      <c r="D47" s="20"/>
      <c r="E47" s="20"/>
      <c r="F47" s="20"/>
      <c r="G47" s="20"/>
    </row>
    <row r="48" spans="2:7">
      <c r="B48" s="20"/>
      <c r="C48" s="20"/>
      <c r="D48" s="20"/>
      <c r="E48" s="20"/>
      <c r="F48" s="20"/>
      <c r="G48" s="20"/>
    </row>
    <row r="49" spans="2:7">
      <c r="B49" s="20"/>
      <c r="C49" s="20"/>
      <c r="D49" s="20"/>
      <c r="E49" s="20"/>
      <c r="F49" s="20"/>
      <c r="G49" s="20"/>
    </row>
    <row r="50" spans="2:7">
      <c r="B50" s="20"/>
      <c r="C50" s="20"/>
      <c r="D50" s="20"/>
      <c r="E50" s="20"/>
      <c r="F50" s="20"/>
      <c r="G50" s="20"/>
    </row>
    <row r="51" spans="2:7">
      <c r="B51" s="20"/>
      <c r="C51" s="20"/>
      <c r="D51" s="20"/>
      <c r="E51" s="20"/>
      <c r="F51" s="20"/>
      <c r="G51" s="20"/>
    </row>
    <row r="52" spans="2:7">
      <c r="B52" s="20"/>
      <c r="C52" s="20"/>
      <c r="D52" s="20"/>
      <c r="E52" s="20"/>
      <c r="F52" s="20"/>
      <c r="G52" s="20"/>
    </row>
    <row r="53" spans="2:7">
      <c r="B53" s="20"/>
      <c r="C53" s="20"/>
      <c r="D53" s="20"/>
      <c r="E53" s="20"/>
      <c r="F53" s="20"/>
      <c r="G53" s="20"/>
    </row>
    <row r="54" spans="2:7">
      <c r="B54" s="20"/>
      <c r="C54" s="20"/>
      <c r="D54" s="20"/>
      <c r="E54" s="20"/>
      <c r="F54" s="20"/>
      <c r="G54" s="20"/>
    </row>
    <row r="55" spans="2:7">
      <c r="B55" s="20"/>
      <c r="C55" s="20"/>
      <c r="D55" s="20"/>
      <c r="E55" s="20"/>
      <c r="F55" s="20"/>
      <c r="G55" s="20"/>
    </row>
    <row r="56" spans="2:7">
      <c r="B56" s="20"/>
      <c r="C56" s="20"/>
      <c r="D56" s="20"/>
      <c r="E56" s="20"/>
      <c r="F56" s="20"/>
      <c r="G56" s="20"/>
    </row>
    <row r="57" spans="2:7">
      <c r="B57" s="20"/>
      <c r="C57" s="20"/>
      <c r="D57" s="20"/>
      <c r="E57" s="20"/>
      <c r="F57" s="20"/>
      <c r="G57" s="20"/>
    </row>
    <row r="58" spans="2:7">
      <c r="B58" s="20"/>
      <c r="C58" s="20"/>
      <c r="D58" s="20"/>
      <c r="E58" s="20"/>
      <c r="F58" s="20"/>
      <c r="G58" s="20"/>
    </row>
    <row r="59" spans="2:7">
      <c r="B59" s="20"/>
      <c r="C59" s="20"/>
      <c r="D59" s="20"/>
      <c r="E59" s="20"/>
      <c r="F59" s="20"/>
      <c r="G59" s="20"/>
    </row>
    <row r="60" spans="2:7">
      <c r="B60" s="20"/>
      <c r="C60" s="20"/>
      <c r="D60" s="20"/>
      <c r="E60" s="20"/>
      <c r="F60" s="20"/>
      <c r="G60" s="20"/>
    </row>
    <row r="61" spans="2:7">
      <c r="B61" s="20"/>
      <c r="C61" s="20"/>
      <c r="D61" s="20"/>
      <c r="E61" s="20"/>
      <c r="F61" s="20"/>
      <c r="G61" s="20"/>
    </row>
    <row r="62" spans="2:7">
      <c r="B62" s="20"/>
      <c r="C62" s="20"/>
      <c r="D62" s="20"/>
      <c r="E62" s="20"/>
      <c r="F62" s="20"/>
      <c r="G62" s="20"/>
    </row>
    <row r="63" spans="2:7">
      <c r="B63" s="20"/>
      <c r="C63" s="20"/>
      <c r="D63" s="20"/>
      <c r="E63" s="20"/>
      <c r="F63" s="20"/>
      <c r="G63" s="20"/>
    </row>
    <row r="64" spans="2:7">
      <c r="B64" s="20"/>
      <c r="C64" s="20"/>
      <c r="D64" s="20"/>
      <c r="E64" s="20"/>
      <c r="F64" s="20"/>
      <c r="G64" s="20"/>
    </row>
    <row r="65" spans="2:7">
      <c r="B65" s="20"/>
      <c r="C65" s="20"/>
      <c r="D65" s="20"/>
      <c r="E65" s="20"/>
      <c r="F65" s="20"/>
      <c r="G65" s="20"/>
    </row>
    <row r="66" spans="2:7">
      <c r="B66" s="20"/>
      <c r="C66" s="20"/>
      <c r="D66" s="20"/>
      <c r="E66" s="20"/>
      <c r="F66" s="20"/>
      <c r="G66" s="20"/>
    </row>
    <row r="67" spans="2:7">
      <c r="B67" s="20"/>
      <c r="C67" s="20"/>
      <c r="D67" s="20"/>
      <c r="E67" s="20"/>
      <c r="F67" s="20"/>
      <c r="G67" s="20"/>
    </row>
    <row r="68" spans="2:7">
      <c r="B68" s="20"/>
      <c r="C68" s="20"/>
      <c r="D68" s="20"/>
      <c r="E68" s="20"/>
      <c r="F68" s="20"/>
      <c r="G68" s="20"/>
    </row>
    <row r="69" spans="2:7">
      <c r="B69" s="20"/>
      <c r="C69" s="20"/>
      <c r="D69" s="20"/>
      <c r="E69" s="20"/>
      <c r="F69" s="20"/>
      <c r="G69" s="20"/>
    </row>
    <row r="70" spans="2:7">
      <c r="B70" s="20"/>
      <c r="C70" s="20"/>
      <c r="D70" s="20"/>
      <c r="E70" s="20"/>
      <c r="F70" s="20"/>
      <c r="G70" s="20"/>
    </row>
    <row r="71" spans="2:7">
      <c r="B71" s="20"/>
      <c r="C71" s="20"/>
      <c r="D71" s="20"/>
      <c r="E71" s="20"/>
      <c r="F71" s="20"/>
      <c r="G71" s="20"/>
    </row>
    <row r="72" spans="2:7">
      <c r="B72" s="20"/>
      <c r="C72" s="20"/>
      <c r="D72" s="20"/>
      <c r="E72" s="20"/>
      <c r="F72" s="20"/>
      <c r="G72" s="20"/>
    </row>
    <row r="73" spans="2:7">
      <c r="B73" s="20"/>
      <c r="C73" s="20"/>
      <c r="D73" s="20"/>
      <c r="E73" s="20"/>
      <c r="F73" s="20"/>
      <c r="G73" s="20"/>
    </row>
    <row r="74" spans="2:7">
      <c r="B74" s="20"/>
      <c r="C74" s="20"/>
      <c r="D74" s="20"/>
      <c r="E74" s="20"/>
      <c r="F74" s="20"/>
      <c r="G74" s="20"/>
    </row>
    <row r="75" spans="2:7">
      <c r="B75" s="20"/>
      <c r="C75" s="20"/>
      <c r="D75" s="20"/>
      <c r="E75" s="20"/>
      <c r="F75" s="20"/>
      <c r="G75" s="20"/>
    </row>
    <row r="76" spans="2:7">
      <c r="B76" s="20"/>
      <c r="C76" s="20"/>
      <c r="D76" s="20"/>
      <c r="E76" s="20"/>
      <c r="F76" s="20"/>
      <c r="G76" s="20"/>
    </row>
    <row r="77" spans="2:7">
      <c r="B77" s="20"/>
      <c r="C77" s="20"/>
      <c r="D77" s="20"/>
      <c r="E77" s="20"/>
      <c r="F77" s="20"/>
      <c r="G77" s="20"/>
    </row>
    <row r="78" spans="2:7">
      <c r="B78" s="20"/>
      <c r="C78" s="20"/>
      <c r="D78" s="20"/>
      <c r="E78" s="20"/>
      <c r="F78" s="20"/>
      <c r="G78" s="20"/>
    </row>
    <row r="79" spans="2:7">
      <c r="B79" s="20"/>
      <c r="C79" s="20"/>
      <c r="D79" s="20"/>
      <c r="E79" s="20"/>
      <c r="F79" s="20"/>
      <c r="G79" s="20"/>
    </row>
    <row r="80" spans="2:7">
      <c r="B80" s="20"/>
      <c r="C80" s="20"/>
      <c r="D80" s="20"/>
      <c r="E80" s="20"/>
      <c r="F80" s="20"/>
      <c r="G80" s="20"/>
    </row>
    <row r="81" spans="2:7">
      <c r="B81" s="20"/>
      <c r="C81" s="20"/>
      <c r="D81" s="20"/>
      <c r="E81" s="20"/>
      <c r="F81" s="20"/>
      <c r="G81" s="20"/>
    </row>
    <row r="82" spans="2:7">
      <c r="B82" s="20"/>
      <c r="C82" s="20"/>
      <c r="D82" s="20"/>
      <c r="E82" s="20"/>
      <c r="F82" s="20"/>
      <c r="G82" s="20"/>
    </row>
    <row r="83" spans="2:7">
      <c r="B83" s="20"/>
      <c r="C83" s="20"/>
      <c r="D83" s="20"/>
      <c r="E83" s="20"/>
      <c r="F83" s="20"/>
      <c r="G83" s="20"/>
    </row>
    <row r="84" spans="2:7">
      <c r="B84" s="20"/>
      <c r="C84" s="20"/>
      <c r="D84" s="20"/>
      <c r="E84" s="20"/>
      <c r="F84" s="20"/>
      <c r="G84" s="20"/>
    </row>
    <row r="85" spans="2:7">
      <c r="B85" s="20"/>
      <c r="C85" s="20"/>
      <c r="D85" s="20"/>
      <c r="E85" s="20"/>
      <c r="F85" s="20"/>
      <c r="G85" s="20"/>
    </row>
    <row r="86" spans="2:7">
      <c r="B86" s="20"/>
      <c r="C86" s="20"/>
      <c r="D86" s="20"/>
      <c r="E86" s="20"/>
      <c r="F86" s="20"/>
      <c r="G86" s="20"/>
    </row>
    <row r="87" spans="2:7">
      <c r="B87" s="20"/>
      <c r="C87" s="20"/>
      <c r="D87" s="20"/>
      <c r="E87" s="20"/>
      <c r="F87" s="20"/>
      <c r="G87" s="20"/>
    </row>
    <row r="88" spans="2:7">
      <c r="B88" s="20"/>
      <c r="C88" s="20"/>
      <c r="D88" s="20"/>
      <c r="E88" s="20"/>
      <c r="F88" s="20"/>
      <c r="G88" s="20"/>
    </row>
    <row r="89" spans="2:7">
      <c r="B89" s="20"/>
      <c r="C89" s="20"/>
      <c r="D89" s="20"/>
      <c r="E89" s="20"/>
      <c r="F89" s="20"/>
      <c r="G89" s="20"/>
    </row>
    <row r="90" spans="2:7">
      <c r="B90" s="20"/>
      <c r="C90" s="20"/>
      <c r="D90" s="20"/>
      <c r="E90" s="20"/>
      <c r="F90" s="20"/>
      <c r="G90" s="20"/>
    </row>
    <row r="91" spans="2:7">
      <c r="B91" s="20"/>
      <c r="C91" s="20"/>
      <c r="D91" s="20"/>
      <c r="E91" s="20"/>
      <c r="F91" s="20"/>
      <c r="G91" s="20"/>
    </row>
    <row r="92" spans="2:7">
      <c r="B92" s="20"/>
      <c r="C92" s="20"/>
      <c r="D92" s="20"/>
      <c r="E92" s="20"/>
      <c r="F92" s="20"/>
      <c r="G92" s="20"/>
    </row>
    <row r="93" spans="2:7">
      <c r="B93" s="20"/>
      <c r="C93" s="20"/>
      <c r="D93" s="20"/>
      <c r="E93" s="20"/>
      <c r="F93" s="20"/>
      <c r="G93" s="20"/>
    </row>
    <row r="94" spans="2:7">
      <c r="B94" s="20"/>
      <c r="C94" s="20"/>
      <c r="D94" s="20"/>
      <c r="E94" s="20"/>
      <c r="F94" s="20"/>
      <c r="G94" s="20"/>
    </row>
    <row r="95" spans="2:7">
      <c r="B95" s="20"/>
      <c r="C95" s="20"/>
      <c r="D95" s="20"/>
      <c r="E95" s="20"/>
      <c r="F95" s="20"/>
      <c r="G95" s="20"/>
    </row>
    <row r="96" spans="2:7">
      <c r="B96" s="20"/>
      <c r="C96" s="20"/>
      <c r="D96" s="20"/>
      <c r="E96" s="20"/>
      <c r="F96" s="20"/>
      <c r="G96" s="20"/>
    </row>
    <row r="97" spans="2:7">
      <c r="B97" s="20"/>
      <c r="C97" s="20"/>
      <c r="D97" s="20"/>
      <c r="E97" s="20"/>
      <c r="F97" s="20"/>
      <c r="G97" s="20"/>
    </row>
    <row r="98" spans="2:7">
      <c r="B98" s="20"/>
      <c r="C98" s="20"/>
      <c r="D98" s="20"/>
      <c r="E98" s="20"/>
      <c r="F98" s="20"/>
      <c r="G98" s="20"/>
    </row>
    <row r="99" spans="2:7">
      <c r="B99" s="20"/>
      <c r="C99" s="20"/>
      <c r="D99" s="20"/>
      <c r="E99" s="20"/>
      <c r="F99" s="20"/>
      <c r="G99" s="20"/>
    </row>
    <row r="100" spans="2:7">
      <c r="B100" s="20"/>
      <c r="C100" s="20"/>
      <c r="D100" s="20"/>
      <c r="E100" s="20"/>
      <c r="F100" s="20"/>
      <c r="G100" s="20"/>
    </row>
    <row r="101" spans="2:7">
      <c r="B101" s="20"/>
      <c r="C101" s="20"/>
      <c r="D101" s="20"/>
      <c r="E101" s="20"/>
      <c r="F101" s="20"/>
      <c r="G101" s="20"/>
    </row>
    <row r="102" spans="2:7">
      <c r="B102" s="20"/>
      <c r="C102" s="20"/>
      <c r="D102" s="20"/>
      <c r="E102" s="20"/>
      <c r="F102" s="20"/>
      <c r="G102" s="20"/>
    </row>
    <row r="103" spans="2:7">
      <c r="B103" s="20"/>
      <c r="C103" s="20"/>
      <c r="D103" s="20"/>
      <c r="E103" s="20"/>
      <c r="F103" s="20"/>
      <c r="G103" s="20"/>
    </row>
    <row r="104" spans="2:7">
      <c r="B104" s="20"/>
      <c r="C104" s="20"/>
      <c r="D104" s="20"/>
      <c r="E104" s="20"/>
      <c r="F104" s="20"/>
      <c r="G104" s="20"/>
    </row>
    <row r="105" spans="2:7">
      <c r="B105" s="20"/>
      <c r="C105" s="20"/>
      <c r="D105" s="20"/>
      <c r="E105" s="20"/>
      <c r="F105" s="20"/>
      <c r="G105" s="20"/>
    </row>
    <row r="106" spans="2:7">
      <c r="B106" s="20"/>
      <c r="C106" s="20"/>
      <c r="D106" s="20"/>
      <c r="E106" s="20"/>
      <c r="F106" s="20"/>
      <c r="G106" s="20"/>
    </row>
    <row r="107" spans="2:7">
      <c r="B107" s="20"/>
      <c r="C107" s="20"/>
      <c r="D107" s="20"/>
      <c r="E107" s="20"/>
      <c r="F107" s="20"/>
      <c r="G107" s="20"/>
    </row>
    <row r="108" spans="2:7">
      <c r="B108" s="20"/>
      <c r="C108" s="20"/>
      <c r="D108" s="20"/>
      <c r="E108" s="20"/>
      <c r="F108" s="20"/>
      <c r="G108" s="20"/>
    </row>
    <row r="109" spans="2:7">
      <c r="B109" s="20"/>
      <c r="C109" s="20"/>
      <c r="D109" s="20"/>
      <c r="E109" s="20"/>
      <c r="F109" s="20"/>
      <c r="G109" s="20"/>
    </row>
    <row r="110" spans="2:7">
      <c r="B110" s="20"/>
      <c r="C110" s="20"/>
      <c r="D110" s="20"/>
      <c r="E110" s="20"/>
      <c r="F110" s="20"/>
      <c r="G110" s="20"/>
    </row>
    <row r="111" spans="2:7">
      <c r="B111" s="20"/>
      <c r="C111" s="20"/>
      <c r="D111" s="20"/>
      <c r="E111" s="20"/>
      <c r="F111" s="20"/>
      <c r="G111" s="20"/>
    </row>
    <row r="112" spans="2:7">
      <c r="B112" s="20"/>
      <c r="C112" s="20"/>
      <c r="D112" s="20"/>
      <c r="E112" s="20"/>
      <c r="F112" s="20"/>
      <c r="G112" s="20"/>
    </row>
    <row r="113" spans="2:7">
      <c r="B113" s="20"/>
      <c r="C113" s="20"/>
      <c r="D113" s="20"/>
      <c r="E113" s="20"/>
      <c r="F113" s="20"/>
      <c r="G113" s="20"/>
    </row>
    <row r="114" spans="2:7">
      <c r="B114" s="20"/>
      <c r="C114" s="20"/>
      <c r="D114" s="20"/>
      <c r="E114" s="20"/>
      <c r="F114" s="20"/>
      <c r="G114" s="20"/>
    </row>
    <row r="115" spans="2:7">
      <c r="B115" s="20"/>
      <c r="C115" s="20"/>
      <c r="D115" s="20"/>
      <c r="E115" s="20"/>
      <c r="F115" s="20"/>
      <c r="G115" s="20"/>
    </row>
    <row r="116" spans="2:7">
      <c r="B116" s="20"/>
      <c r="C116" s="20"/>
      <c r="D116" s="20"/>
      <c r="E116" s="20"/>
      <c r="F116" s="20"/>
      <c r="G116" s="20"/>
    </row>
    <row r="117" spans="2:7">
      <c r="B117" s="20"/>
      <c r="C117" s="20"/>
      <c r="D117" s="20"/>
      <c r="E117" s="20"/>
      <c r="F117" s="20"/>
      <c r="G117" s="20"/>
    </row>
    <row r="118" spans="2:7">
      <c r="B118" s="20"/>
      <c r="C118" s="20"/>
      <c r="D118" s="20"/>
      <c r="E118" s="20"/>
      <c r="F118" s="20"/>
      <c r="G118" s="20"/>
    </row>
    <row r="119" spans="2:7">
      <c r="B119" s="20"/>
      <c r="C119" s="20"/>
      <c r="D119" s="20"/>
      <c r="E119" s="20"/>
      <c r="F119" s="20"/>
      <c r="G119" s="20"/>
    </row>
    <row r="120" spans="2:7">
      <c r="B120" s="20"/>
      <c r="C120" s="20"/>
      <c r="D120" s="20"/>
      <c r="E120" s="20"/>
      <c r="F120" s="20"/>
      <c r="G120" s="20"/>
    </row>
    <row r="121" spans="2:7">
      <c r="B121" s="20"/>
      <c r="C121" s="20"/>
      <c r="D121" s="20"/>
      <c r="E121" s="20"/>
      <c r="F121" s="20"/>
      <c r="G121" s="20"/>
    </row>
    <row r="122" spans="2:7">
      <c r="B122" s="20"/>
      <c r="C122" s="20"/>
      <c r="D122" s="20"/>
      <c r="E122" s="20"/>
      <c r="F122" s="20"/>
      <c r="G122" s="20"/>
    </row>
    <row r="123" spans="2:7">
      <c r="B123" s="20"/>
      <c r="C123" s="20"/>
      <c r="D123" s="20"/>
      <c r="E123" s="20"/>
      <c r="F123" s="20"/>
      <c r="G123" s="20"/>
    </row>
    <row r="124" spans="2:7">
      <c r="B124" s="20"/>
      <c r="C124" s="20"/>
      <c r="D124" s="20"/>
      <c r="E124" s="20"/>
      <c r="F124" s="20"/>
      <c r="G124" s="20"/>
    </row>
    <row r="125" spans="2:7">
      <c r="B125" s="20"/>
      <c r="C125" s="20"/>
      <c r="D125" s="20"/>
      <c r="E125" s="20"/>
      <c r="F125" s="20"/>
      <c r="G125" s="20"/>
    </row>
    <row r="126" spans="2:7">
      <c r="B126" s="20"/>
      <c r="C126" s="20"/>
      <c r="D126" s="20"/>
      <c r="E126" s="20"/>
      <c r="F126" s="20"/>
      <c r="G126" s="20"/>
    </row>
    <row r="127" spans="2:7">
      <c r="B127" s="20"/>
      <c r="C127" s="20"/>
      <c r="D127" s="20"/>
      <c r="E127" s="20"/>
      <c r="F127" s="20"/>
      <c r="G127" s="20"/>
    </row>
    <row r="128" spans="2:7">
      <c r="B128" s="20"/>
      <c r="C128" s="20"/>
      <c r="D128" s="20"/>
      <c r="E128" s="20"/>
      <c r="F128" s="20"/>
      <c r="G128" s="20"/>
    </row>
    <row r="129" spans="2:7">
      <c r="B129" s="20"/>
      <c r="C129" s="20"/>
      <c r="D129" s="20"/>
      <c r="E129" s="20"/>
      <c r="F129" s="20"/>
      <c r="G129" s="20"/>
    </row>
    <row r="130" spans="2:7">
      <c r="B130" s="20"/>
      <c r="C130" s="20"/>
      <c r="D130" s="20"/>
      <c r="E130" s="20"/>
      <c r="F130" s="20"/>
      <c r="G130" s="20"/>
    </row>
    <row r="131" spans="2:7">
      <c r="B131" s="20"/>
      <c r="C131" s="20"/>
      <c r="D131" s="20"/>
      <c r="E131" s="20"/>
      <c r="F131" s="20"/>
      <c r="G131" s="20"/>
    </row>
    <row r="132" spans="2:7">
      <c r="B132" s="20"/>
      <c r="C132" s="20"/>
      <c r="D132" s="20"/>
      <c r="E132" s="20"/>
      <c r="F132" s="20"/>
      <c r="G132" s="20"/>
    </row>
    <row r="133" spans="2:7">
      <c r="B133" s="20"/>
      <c r="C133" s="20"/>
      <c r="D133" s="20"/>
      <c r="E133" s="20"/>
      <c r="F133" s="20"/>
      <c r="G133" s="20"/>
    </row>
    <row r="134" spans="2:7">
      <c r="B134" s="20"/>
      <c r="C134" s="20"/>
      <c r="D134" s="20"/>
      <c r="E134" s="20"/>
      <c r="F134" s="20"/>
      <c r="G134" s="20"/>
    </row>
    <row r="135" spans="2:7">
      <c r="B135" s="20"/>
      <c r="C135" s="20"/>
      <c r="D135" s="20"/>
      <c r="E135" s="20"/>
      <c r="F135" s="20"/>
      <c r="G135" s="20"/>
    </row>
    <row r="136" spans="2:7">
      <c r="B136" s="20"/>
      <c r="C136" s="20"/>
      <c r="D136" s="20"/>
      <c r="E136" s="20"/>
      <c r="F136" s="20"/>
      <c r="G136" s="20"/>
    </row>
    <row r="137" spans="2:7">
      <c r="B137" s="20"/>
      <c r="C137" s="20"/>
      <c r="D137" s="20"/>
      <c r="E137" s="20"/>
      <c r="F137" s="20"/>
      <c r="G137" s="20"/>
    </row>
    <row r="138" spans="2:7">
      <c r="B138" s="20"/>
      <c r="C138" s="20"/>
      <c r="D138" s="20"/>
      <c r="E138" s="20"/>
      <c r="F138" s="20"/>
      <c r="G138" s="20"/>
    </row>
    <row r="139" spans="2:7">
      <c r="B139" s="20"/>
      <c r="C139" s="20"/>
      <c r="D139" s="20"/>
      <c r="E139" s="20"/>
      <c r="F139" s="20"/>
      <c r="G139" s="20"/>
    </row>
    <row r="140" spans="2:7">
      <c r="B140" s="20"/>
      <c r="C140" s="20"/>
      <c r="D140" s="20"/>
      <c r="E140" s="20"/>
      <c r="F140" s="20"/>
      <c r="G140" s="20"/>
    </row>
    <row r="141" spans="2:7">
      <c r="B141" s="20"/>
      <c r="C141" s="20"/>
      <c r="D141" s="20"/>
      <c r="E141" s="20"/>
      <c r="F141" s="20"/>
      <c r="G141" s="20"/>
    </row>
    <row r="142" spans="2:7">
      <c r="B142" s="20"/>
      <c r="C142" s="20"/>
      <c r="D142" s="20"/>
      <c r="E142" s="20"/>
      <c r="F142" s="20"/>
      <c r="G142" s="20"/>
    </row>
    <row r="143" spans="2:7">
      <c r="B143" s="20"/>
      <c r="C143" s="20"/>
      <c r="D143" s="20"/>
      <c r="E143" s="20"/>
      <c r="F143" s="20"/>
      <c r="G143" s="20"/>
    </row>
    <row r="144" spans="2:7">
      <c r="B144" s="20"/>
      <c r="C144" s="20"/>
      <c r="D144" s="20"/>
      <c r="E144" s="20"/>
      <c r="F144" s="20"/>
      <c r="G144" s="20"/>
    </row>
    <row r="145" spans="2:7">
      <c r="B145" s="20"/>
      <c r="C145" s="20"/>
      <c r="D145" s="20"/>
      <c r="E145" s="20"/>
      <c r="F145" s="20"/>
      <c r="G145" s="20"/>
    </row>
    <row r="146" spans="2:7">
      <c r="B146" s="20"/>
      <c r="C146" s="20"/>
      <c r="D146" s="20"/>
      <c r="E146" s="20"/>
      <c r="F146" s="20"/>
      <c r="G146" s="20"/>
    </row>
    <row r="147" spans="2:7">
      <c r="B147" s="20"/>
      <c r="C147" s="20"/>
      <c r="D147" s="20"/>
      <c r="E147" s="20"/>
      <c r="F147" s="20"/>
      <c r="G147" s="20"/>
    </row>
    <row r="148" spans="2:7">
      <c r="B148" s="20"/>
      <c r="C148" s="20"/>
      <c r="D148" s="20"/>
      <c r="E148" s="20"/>
      <c r="F148" s="20"/>
      <c r="G148" s="20"/>
    </row>
    <row r="149" spans="2:7">
      <c r="B149" s="20"/>
      <c r="C149" s="20"/>
      <c r="D149" s="20"/>
      <c r="E149" s="20"/>
      <c r="F149" s="20"/>
      <c r="G149" s="20"/>
    </row>
    <row r="150" spans="2:7">
      <c r="B150" s="20"/>
      <c r="C150" s="20"/>
      <c r="D150" s="20"/>
      <c r="E150" s="20"/>
      <c r="F150" s="20"/>
      <c r="G150" s="20"/>
    </row>
    <row r="151" spans="2:7">
      <c r="B151" s="20"/>
      <c r="C151" s="20"/>
      <c r="D151" s="20"/>
      <c r="E151" s="20"/>
      <c r="F151" s="20"/>
      <c r="G151" s="20"/>
    </row>
    <row r="152" spans="2:7">
      <c r="B152" s="20"/>
      <c r="C152" s="20"/>
      <c r="D152" s="20"/>
      <c r="E152" s="20"/>
      <c r="F152" s="20"/>
      <c r="G152" s="20"/>
    </row>
    <row r="153" spans="2:7">
      <c r="B153" s="20"/>
      <c r="C153" s="20"/>
      <c r="D153" s="20"/>
      <c r="E153" s="20"/>
      <c r="F153" s="20"/>
      <c r="G153" s="20"/>
    </row>
    <row r="154" spans="2:7">
      <c r="B154" s="20"/>
      <c r="C154" s="20"/>
      <c r="D154" s="20"/>
      <c r="E154" s="20"/>
      <c r="F154" s="20"/>
      <c r="G154" s="20"/>
    </row>
    <row r="155" spans="2:7">
      <c r="B155" s="20"/>
      <c r="C155" s="20"/>
      <c r="D155" s="20"/>
      <c r="E155" s="20"/>
      <c r="F155" s="20"/>
      <c r="G155" s="20"/>
    </row>
    <row r="156" spans="2:7">
      <c r="B156" s="20"/>
      <c r="C156" s="20"/>
      <c r="D156" s="20"/>
      <c r="E156" s="20"/>
      <c r="F156" s="20"/>
      <c r="G156" s="20"/>
    </row>
    <row r="157" spans="2:7">
      <c r="B157" s="20"/>
      <c r="C157" s="20"/>
      <c r="D157" s="20"/>
      <c r="E157" s="20"/>
      <c r="F157" s="20"/>
      <c r="G157" s="20"/>
    </row>
    <row r="158" spans="2:7">
      <c r="B158" s="20"/>
      <c r="C158" s="20"/>
      <c r="D158" s="20"/>
      <c r="E158" s="20"/>
      <c r="F158" s="20"/>
      <c r="G158" s="20"/>
    </row>
    <row r="159" spans="2:7">
      <c r="B159" s="20"/>
      <c r="C159" s="20"/>
      <c r="D159" s="20"/>
      <c r="E159" s="20"/>
      <c r="F159" s="20"/>
      <c r="G159" s="20"/>
    </row>
    <row r="160" spans="2:7">
      <c r="B160" s="20"/>
      <c r="C160" s="20"/>
      <c r="D160" s="20"/>
      <c r="E160" s="20"/>
      <c r="F160" s="20"/>
      <c r="G160" s="20"/>
    </row>
    <row r="161" spans="2:7">
      <c r="B161" s="20"/>
      <c r="C161" s="20"/>
      <c r="D161" s="20"/>
      <c r="E161" s="20"/>
      <c r="F161" s="20"/>
      <c r="G161" s="20"/>
    </row>
    <row r="162" spans="2:7">
      <c r="B162" s="20"/>
      <c r="C162" s="20"/>
      <c r="D162" s="20"/>
      <c r="E162" s="20"/>
      <c r="F162" s="20"/>
      <c r="G162" s="20"/>
    </row>
    <row r="163" spans="2:7">
      <c r="B163" s="20"/>
      <c r="C163" s="20"/>
      <c r="D163" s="20"/>
      <c r="E163" s="20"/>
      <c r="F163" s="20"/>
      <c r="G163" s="20"/>
    </row>
    <row r="164" spans="2:7">
      <c r="B164" s="20"/>
      <c r="C164" s="20"/>
      <c r="D164" s="20"/>
      <c r="E164" s="20"/>
      <c r="F164" s="20"/>
      <c r="G164" s="20"/>
    </row>
    <row r="165" spans="2:7">
      <c r="B165" s="20"/>
      <c r="C165" s="20"/>
      <c r="D165" s="20"/>
      <c r="E165" s="20"/>
      <c r="F165" s="20"/>
      <c r="G165" s="20"/>
    </row>
    <row r="166" spans="2:7">
      <c r="B166" s="20"/>
      <c r="C166" s="20"/>
      <c r="D166" s="20"/>
      <c r="E166" s="20"/>
      <c r="F166" s="20"/>
      <c r="G166" s="20"/>
    </row>
    <row r="167" spans="2:7">
      <c r="B167" s="20"/>
      <c r="C167" s="20"/>
      <c r="D167" s="20"/>
      <c r="E167" s="20"/>
      <c r="F167" s="20"/>
      <c r="G167" s="20"/>
    </row>
    <row r="168" spans="2:7">
      <c r="B168" s="20"/>
      <c r="C168" s="20"/>
      <c r="D168" s="20"/>
      <c r="E168" s="20"/>
      <c r="F168" s="20"/>
      <c r="G168" s="20"/>
    </row>
    <row r="169" spans="2:7">
      <c r="B169" s="20"/>
      <c r="C169" s="20"/>
      <c r="D169" s="20"/>
      <c r="E169" s="20"/>
      <c r="F169" s="20"/>
      <c r="G169" s="20"/>
    </row>
    <row r="170" spans="2:7">
      <c r="B170" s="20"/>
      <c r="C170" s="20"/>
      <c r="D170" s="20"/>
      <c r="E170" s="20"/>
      <c r="F170" s="20"/>
      <c r="G170" s="20"/>
    </row>
    <row r="171" spans="2:7">
      <c r="B171" s="20"/>
      <c r="C171" s="20"/>
      <c r="D171" s="20"/>
      <c r="E171" s="20"/>
      <c r="F171" s="20"/>
      <c r="G171" s="20"/>
    </row>
    <row r="172" spans="2:7">
      <c r="B172" s="20"/>
      <c r="C172" s="20"/>
      <c r="D172" s="20"/>
      <c r="E172" s="20"/>
      <c r="F172" s="20"/>
      <c r="G172" s="20"/>
    </row>
    <row r="173" spans="2:7">
      <c r="B173" s="20"/>
      <c r="C173" s="20"/>
      <c r="D173" s="20"/>
      <c r="E173" s="20"/>
      <c r="F173" s="20"/>
      <c r="G173" s="20"/>
    </row>
    <row r="174" spans="2:7">
      <c r="B174" s="20"/>
      <c r="C174" s="20"/>
      <c r="D174" s="20"/>
      <c r="E174" s="20"/>
      <c r="F174" s="20"/>
      <c r="G174" s="20"/>
    </row>
    <row r="175" spans="2:7">
      <c r="B175" s="20"/>
      <c r="C175" s="20"/>
      <c r="D175" s="20"/>
      <c r="E175" s="20"/>
      <c r="F175" s="20"/>
      <c r="G175" s="20"/>
    </row>
    <row r="176" spans="2:7">
      <c r="B176" s="20"/>
      <c r="C176" s="20"/>
      <c r="D176" s="20"/>
      <c r="E176" s="20"/>
      <c r="F176" s="20"/>
      <c r="G176" s="20"/>
    </row>
    <row r="177" spans="2:7">
      <c r="B177" s="20"/>
      <c r="C177" s="20"/>
      <c r="D177" s="20"/>
      <c r="E177" s="20"/>
      <c r="F177" s="20"/>
      <c r="G177" s="20"/>
    </row>
    <row r="178" spans="2:7">
      <c r="B178" s="20"/>
      <c r="C178" s="20"/>
      <c r="D178" s="20"/>
      <c r="E178" s="20"/>
      <c r="F178" s="20"/>
      <c r="G178" s="20"/>
    </row>
    <row r="179" spans="2:7">
      <c r="B179" s="20"/>
      <c r="C179" s="20"/>
      <c r="D179" s="20"/>
      <c r="E179" s="20"/>
      <c r="F179" s="20"/>
      <c r="G179" s="20"/>
    </row>
    <row r="180" spans="2:7">
      <c r="B180" s="20"/>
      <c r="C180" s="20"/>
      <c r="D180" s="20"/>
      <c r="E180" s="20"/>
      <c r="F180" s="20"/>
      <c r="G180" s="20"/>
    </row>
    <row r="181" spans="2:7">
      <c r="B181" s="20"/>
      <c r="C181" s="20"/>
      <c r="D181" s="20"/>
      <c r="E181" s="20"/>
      <c r="F181" s="20"/>
      <c r="G181" s="20"/>
    </row>
    <row r="182" spans="2:7">
      <c r="B182" s="20"/>
      <c r="C182" s="20"/>
      <c r="D182" s="20"/>
      <c r="E182" s="20"/>
      <c r="F182" s="20"/>
      <c r="G182" s="20"/>
    </row>
    <row r="183" spans="2:7">
      <c r="B183" s="20"/>
      <c r="C183" s="20"/>
      <c r="D183" s="20"/>
      <c r="E183" s="20"/>
      <c r="F183" s="20"/>
      <c r="G183" s="20"/>
    </row>
    <row r="184" spans="2:7">
      <c r="B184" s="20"/>
      <c r="C184" s="20"/>
      <c r="D184" s="20"/>
      <c r="E184" s="20"/>
      <c r="F184" s="20"/>
      <c r="G184" s="20"/>
    </row>
    <row r="185" spans="2:7">
      <c r="B185" s="20"/>
      <c r="C185" s="20"/>
      <c r="D185" s="20"/>
      <c r="E185" s="20"/>
      <c r="F185" s="20"/>
      <c r="G185" s="20"/>
    </row>
    <row r="186" spans="2:7">
      <c r="B186" s="20"/>
      <c r="C186" s="20"/>
      <c r="D186" s="20"/>
      <c r="E186" s="20"/>
      <c r="F186" s="20"/>
      <c r="G186" s="20"/>
    </row>
    <row r="187" spans="2:7">
      <c r="B187" s="20"/>
      <c r="C187" s="20"/>
      <c r="D187" s="20"/>
      <c r="E187" s="20"/>
      <c r="F187" s="20"/>
      <c r="G187" s="20"/>
    </row>
    <row r="188" spans="2:7">
      <c r="B188" s="20"/>
      <c r="C188" s="20"/>
      <c r="D188" s="20"/>
      <c r="E188" s="20"/>
      <c r="F188" s="20"/>
      <c r="G188" s="20"/>
    </row>
    <row r="189" spans="2:7">
      <c r="B189" s="20"/>
      <c r="C189" s="20"/>
      <c r="D189" s="20"/>
      <c r="E189" s="20"/>
      <c r="F189" s="20"/>
      <c r="G189" s="20"/>
    </row>
    <row r="190" spans="2:7">
      <c r="B190" s="20"/>
      <c r="C190" s="20"/>
      <c r="D190" s="20"/>
      <c r="E190" s="20"/>
      <c r="F190" s="20"/>
      <c r="G190" s="20"/>
    </row>
    <row r="191" spans="2:7">
      <c r="B191" s="20"/>
      <c r="C191" s="20"/>
      <c r="D191" s="20"/>
      <c r="E191" s="20"/>
      <c r="F191" s="20"/>
      <c r="G191" s="20"/>
    </row>
    <row r="192" spans="2:7">
      <c r="B192" s="20"/>
      <c r="C192" s="20"/>
      <c r="D192" s="20"/>
      <c r="E192" s="20"/>
      <c r="F192" s="20"/>
      <c r="G192" s="20"/>
    </row>
    <row r="193" spans="2:7">
      <c r="B193" s="20"/>
      <c r="C193" s="20"/>
      <c r="D193" s="20"/>
      <c r="E193" s="20"/>
      <c r="F193" s="20"/>
      <c r="G193" s="20"/>
    </row>
    <row r="194" spans="2:7">
      <c r="B194" s="20"/>
      <c r="C194" s="20"/>
      <c r="D194" s="20"/>
      <c r="E194" s="20"/>
      <c r="F194" s="20"/>
      <c r="G194" s="20"/>
    </row>
    <row r="195" spans="2:7">
      <c r="B195" s="20"/>
      <c r="C195" s="20"/>
      <c r="D195" s="20"/>
      <c r="E195" s="20"/>
      <c r="F195" s="20"/>
      <c r="G195" s="20"/>
    </row>
    <row r="196" spans="2:7">
      <c r="B196" s="20"/>
      <c r="C196" s="20"/>
      <c r="D196" s="20"/>
      <c r="E196" s="20"/>
      <c r="F196" s="20"/>
      <c r="G196" s="20"/>
    </row>
    <row r="197" spans="2:7">
      <c r="B197" s="20"/>
      <c r="C197" s="20"/>
      <c r="D197" s="20"/>
      <c r="E197" s="20"/>
      <c r="F197" s="20"/>
      <c r="G197" s="20"/>
    </row>
    <row r="198" spans="2:7">
      <c r="B198" s="20"/>
      <c r="C198" s="20"/>
      <c r="D198" s="20"/>
      <c r="E198" s="20"/>
      <c r="F198" s="20"/>
      <c r="G198" s="20"/>
    </row>
    <row r="199" spans="2:7">
      <c r="B199" s="20"/>
      <c r="C199" s="20"/>
      <c r="D199" s="20"/>
      <c r="E199" s="20"/>
      <c r="F199" s="20"/>
      <c r="G199" s="20"/>
    </row>
    <row r="200" spans="2:7">
      <c r="B200" s="20"/>
      <c r="C200" s="20"/>
      <c r="D200" s="20"/>
      <c r="E200" s="20"/>
      <c r="F200" s="20"/>
      <c r="G200" s="20"/>
    </row>
    <row r="201" spans="2:7">
      <c r="B201" s="20"/>
      <c r="C201" s="20"/>
      <c r="D201" s="20"/>
      <c r="E201" s="20"/>
      <c r="F201" s="20"/>
      <c r="G201" s="20"/>
    </row>
    <row r="202" spans="2:7">
      <c r="B202" s="20"/>
      <c r="C202" s="20"/>
      <c r="D202" s="20"/>
      <c r="E202" s="20"/>
      <c r="F202" s="20"/>
      <c r="G202" s="20"/>
    </row>
    <row r="203" spans="2:7">
      <c r="B203" s="20"/>
      <c r="C203" s="20"/>
      <c r="D203" s="20"/>
      <c r="E203" s="20"/>
      <c r="F203" s="20"/>
      <c r="G203" s="20"/>
    </row>
    <row r="204" spans="2:7">
      <c r="B204" s="20"/>
      <c r="C204" s="20"/>
      <c r="D204" s="20"/>
      <c r="E204" s="20"/>
      <c r="F204" s="20"/>
      <c r="G204" s="20"/>
    </row>
    <row r="205" spans="2:7">
      <c r="B205" s="20"/>
      <c r="C205" s="20"/>
      <c r="D205" s="20"/>
      <c r="E205" s="20"/>
      <c r="F205" s="20"/>
      <c r="G205" s="20"/>
    </row>
    <row r="206" spans="2:7">
      <c r="B206" s="20"/>
      <c r="C206" s="20"/>
      <c r="D206" s="20"/>
      <c r="E206" s="20"/>
      <c r="F206" s="20"/>
      <c r="G206" s="20"/>
    </row>
    <row r="207" spans="2:7">
      <c r="B207" s="20"/>
      <c r="C207" s="20"/>
      <c r="D207" s="20"/>
      <c r="E207" s="20"/>
      <c r="F207" s="20"/>
      <c r="G207" s="20"/>
    </row>
    <row r="208" spans="2:7">
      <c r="B208" s="20"/>
      <c r="C208" s="20"/>
      <c r="D208" s="20"/>
      <c r="E208" s="20"/>
      <c r="F208" s="20"/>
      <c r="G208" s="20"/>
    </row>
    <row r="209" spans="2:7">
      <c r="B209" s="20"/>
      <c r="C209" s="20"/>
      <c r="D209" s="20"/>
      <c r="E209" s="20"/>
      <c r="F209" s="20"/>
      <c r="G209" s="20"/>
    </row>
    <row r="210" spans="2:7">
      <c r="B210" s="20"/>
      <c r="C210" s="20"/>
      <c r="D210" s="20"/>
      <c r="E210" s="20"/>
      <c r="F210" s="20"/>
      <c r="G210" s="20"/>
    </row>
    <row r="211" spans="2:7">
      <c r="B211" s="20"/>
      <c r="C211" s="20"/>
      <c r="D211" s="20"/>
      <c r="E211" s="20"/>
      <c r="F211" s="20"/>
      <c r="G211" s="20"/>
    </row>
    <row r="212" spans="2:7">
      <c r="B212" s="20"/>
      <c r="C212" s="20"/>
      <c r="D212" s="20"/>
      <c r="E212" s="20"/>
      <c r="F212" s="20"/>
      <c r="G212" s="20"/>
    </row>
    <row r="213" spans="2:7">
      <c r="B213" s="20"/>
      <c r="C213" s="20"/>
      <c r="D213" s="20"/>
      <c r="E213" s="20"/>
      <c r="F213" s="20"/>
      <c r="G213" s="20"/>
    </row>
    <row r="214" spans="2:7">
      <c r="B214" s="20"/>
      <c r="C214" s="20"/>
      <c r="D214" s="20"/>
      <c r="E214" s="20"/>
      <c r="F214" s="20"/>
      <c r="G214" s="20"/>
    </row>
    <row r="215" spans="2:7">
      <c r="B215" s="20"/>
      <c r="C215" s="20"/>
      <c r="D215" s="20"/>
      <c r="E215" s="20"/>
      <c r="F215" s="20"/>
      <c r="G215" s="20"/>
    </row>
    <row r="216" spans="2:7">
      <c r="B216" s="20"/>
      <c r="C216" s="20"/>
      <c r="D216" s="20"/>
      <c r="E216" s="20"/>
      <c r="F216" s="20"/>
      <c r="G216" s="20"/>
    </row>
    <row r="217" spans="2:7">
      <c r="B217" s="20"/>
      <c r="C217" s="20"/>
      <c r="D217" s="20"/>
      <c r="E217" s="20"/>
      <c r="F217" s="20"/>
      <c r="G217" s="20"/>
    </row>
    <row r="218" spans="2:7">
      <c r="B218" s="20"/>
      <c r="C218" s="20"/>
      <c r="D218" s="20"/>
      <c r="E218" s="20"/>
      <c r="F218" s="20"/>
      <c r="G218" s="20"/>
    </row>
    <row r="219" spans="2:7">
      <c r="B219" s="20"/>
      <c r="C219" s="20"/>
      <c r="D219" s="20"/>
      <c r="E219" s="20"/>
      <c r="F219" s="20"/>
      <c r="G219" s="20"/>
    </row>
    <row r="220" spans="2:7">
      <c r="B220" s="20"/>
      <c r="C220" s="20"/>
      <c r="D220" s="20"/>
      <c r="E220" s="20"/>
      <c r="F220" s="20"/>
      <c r="G220" s="20"/>
    </row>
    <row r="221" spans="2:7">
      <c r="B221" s="20"/>
      <c r="C221" s="20"/>
      <c r="D221" s="20"/>
      <c r="E221" s="20"/>
      <c r="F221" s="20"/>
      <c r="G221" s="20"/>
    </row>
    <row r="222" spans="2:7">
      <c r="B222" s="20"/>
      <c r="C222" s="20"/>
      <c r="D222" s="20"/>
      <c r="E222" s="20"/>
      <c r="F222" s="20"/>
      <c r="G222" s="20"/>
    </row>
    <row r="223" spans="2:7">
      <c r="B223" s="20"/>
      <c r="C223" s="20"/>
      <c r="D223" s="20"/>
      <c r="E223" s="20"/>
      <c r="F223" s="20"/>
      <c r="G223" s="20"/>
    </row>
    <row r="224" spans="2:7">
      <c r="B224" s="20"/>
      <c r="C224" s="20"/>
      <c r="D224" s="20"/>
      <c r="E224" s="20"/>
      <c r="F224" s="20"/>
      <c r="G224" s="20"/>
    </row>
    <row r="225" spans="2:7">
      <c r="B225" s="20"/>
      <c r="C225" s="20"/>
      <c r="D225" s="20"/>
      <c r="E225" s="20"/>
      <c r="F225" s="20"/>
      <c r="G225" s="20"/>
    </row>
    <row r="226" spans="2:7">
      <c r="B226" s="20"/>
      <c r="C226" s="20"/>
      <c r="D226" s="20"/>
      <c r="E226" s="20"/>
      <c r="F226" s="20"/>
      <c r="G226" s="20"/>
    </row>
    <row r="227" spans="2:7">
      <c r="B227" s="20"/>
      <c r="C227" s="20"/>
      <c r="D227" s="20"/>
      <c r="E227" s="20"/>
      <c r="F227" s="20"/>
      <c r="G227" s="20"/>
    </row>
    <row r="228" spans="2:7">
      <c r="B228" s="20"/>
      <c r="C228" s="20"/>
      <c r="D228" s="20"/>
      <c r="E228" s="20"/>
      <c r="F228" s="20"/>
      <c r="G228" s="20"/>
    </row>
    <row r="229" spans="2:7">
      <c r="B229" s="20"/>
      <c r="C229" s="20"/>
      <c r="D229" s="20"/>
      <c r="E229" s="20"/>
      <c r="F229" s="20"/>
      <c r="G229" s="20"/>
    </row>
    <row r="230" spans="2:7">
      <c r="B230" s="20"/>
      <c r="C230" s="20"/>
      <c r="D230" s="20"/>
      <c r="E230" s="20"/>
      <c r="F230" s="20"/>
      <c r="G230" s="20"/>
    </row>
    <row r="231" spans="2:7">
      <c r="B231" s="20"/>
      <c r="C231" s="20"/>
      <c r="D231" s="20"/>
      <c r="E231" s="20"/>
      <c r="F231" s="20"/>
      <c r="G231" s="20"/>
    </row>
    <row r="232" spans="2:7">
      <c r="B232" s="20"/>
      <c r="C232" s="20"/>
      <c r="D232" s="20"/>
      <c r="E232" s="20"/>
      <c r="F232" s="20"/>
      <c r="G232" s="20"/>
    </row>
    <row r="233" spans="2:7">
      <c r="B233" s="20"/>
      <c r="C233" s="20"/>
      <c r="D233" s="20"/>
      <c r="E233" s="20"/>
      <c r="F233" s="20"/>
      <c r="G233" s="20"/>
    </row>
    <row r="234" spans="2:7">
      <c r="B234" s="20"/>
      <c r="C234" s="20"/>
      <c r="D234" s="20"/>
      <c r="E234" s="20"/>
      <c r="F234" s="20"/>
      <c r="G234" s="20"/>
    </row>
    <row r="235" spans="2:7">
      <c r="B235" s="20"/>
      <c r="C235" s="20"/>
      <c r="D235" s="20"/>
      <c r="E235" s="20"/>
      <c r="F235" s="20"/>
      <c r="G235" s="20"/>
    </row>
    <row r="236" spans="2:7">
      <c r="B236" s="20"/>
      <c r="C236" s="20"/>
      <c r="D236" s="20"/>
      <c r="E236" s="20"/>
      <c r="F236" s="20"/>
      <c r="G236" s="20"/>
    </row>
    <row r="237" spans="2:7">
      <c r="B237" s="20"/>
      <c r="C237" s="20"/>
      <c r="D237" s="20"/>
      <c r="E237" s="20"/>
      <c r="F237" s="20"/>
      <c r="G237" s="20"/>
    </row>
    <row r="238" spans="2:7">
      <c r="B238" s="20"/>
      <c r="C238" s="20"/>
      <c r="D238" s="20"/>
      <c r="E238" s="20"/>
      <c r="F238" s="20"/>
      <c r="G238" s="20"/>
    </row>
    <row r="239" spans="2:7">
      <c r="B239" s="20"/>
      <c r="C239" s="20"/>
      <c r="D239" s="20"/>
      <c r="E239" s="20"/>
      <c r="F239" s="20"/>
      <c r="G239" s="20"/>
    </row>
    <row r="240" spans="2:7">
      <c r="B240" s="20"/>
      <c r="C240" s="20"/>
      <c r="D240" s="20"/>
      <c r="E240" s="20"/>
      <c r="F240" s="20"/>
      <c r="G240" s="20"/>
    </row>
    <row r="241" spans="2:7">
      <c r="B241" s="20"/>
      <c r="C241" s="20"/>
      <c r="D241" s="20"/>
      <c r="E241" s="20"/>
      <c r="F241" s="20"/>
      <c r="G241" s="20"/>
    </row>
    <row r="242" spans="2:7">
      <c r="B242" s="20"/>
      <c r="C242" s="20"/>
      <c r="D242" s="20"/>
      <c r="E242" s="20"/>
      <c r="F242" s="20"/>
      <c r="G242" s="20"/>
    </row>
    <row r="243" spans="2:7">
      <c r="B243" s="20"/>
      <c r="C243" s="20"/>
      <c r="D243" s="20"/>
      <c r="E243" s="20"/>
      <c r="F243" s="20"/>
      <c r="G243" s="20"/>
    </row>
    <row r="244" spans="2:7">
      <c r="B244" s="20"/>
      <c r="C244" s="20"/>
      <c r="D244" s="20"/>
      <c r="E244" s="20"/>
      <c r="F244" s="20"/>
      <c r="G244" s="20"/>
    </row>
    <row r="245" spans="2:7">
      <c r="B245" s="20"/>
      <c r="C245" s="20"/>
      <c r="D245" s="20"/>
      <c r="E245" s="20"/>
      <c r="F245" s="20"/>
      <c r="G245" s="20"/>
    </row>
    <row r="246" spans="2:7">
      <c r="B246" s="20"/>
      <c r="C246" s="20"/>
      <c r="D246" s="20"/>
      <c r="E246" s="20"/>
      <c r="F246" s="20"/>
      <c r="G246" s="20"/>
    </row>
    <row r="247" spans="2:7">
      <c r="B247" s="20"/>
      <c r="C247" s="20"/>
      <c r="D247" s="20"/>
      <c r="E247" s="20"/>
      <c r="F247" s="20"/>
      <c r="G247" s="20"/>
    </row>
    <row r="248" spans="2:7">
      <c r="B248" s="20"/>
      <c r="C248" s="20"/>
      <c r="D248" s="20"/>
      <c r="E248" s="20"/>
      <c r="F248" s="20"/>
      <c r="G248" s="20"/>
    </row>
    <row r="249" spans="2:7">
      <c r="B249" s="20"/>
      <c r="C249" s="20"/>
      <c r="D249" s="20"/>
      <c r="E249" s="20"/>
      <c r="F249" s="20"/>
      <c r="G249" s="20"/>
    </row>
    <row r="250" spans="2:7">
      <c r="B250" s="20"/>
      <c r="C250" s="20"/>
      <c r="D250" s="20"/>
      <c r="E250" s="20"/>
      <c r="F250" s="20"/>
      <c r="G250" s="20"/>
    </row>
    <row r="251" spans="2:7">
      <c r="B251" s="20"/>
      <c r="C251" s="20"/>
      <c r="D251" s="20"/>
      <c r="E251" s="20"/>
      <c r="F251" s="20"/>
      <c r="G251" s="20"/>
    </row>
    <row r="252" spans="2:7">
      <c r="B252" s="20"/>
      <c r="C252" s="20"/>
      <c r="D252" s="20"/>
      <c r="E252" s="20"/>
      <c r="F252" s="20"/>
      <c r="G252" s="20"/>
    </row>
    <row r="253" spans="2:7">
      <c r="B253" s="20"/>
      <c r="C253" s="20"/>
      <c r="D253" s="20"/>
      <c r="E253" s="20"/>
      <c r="F253" s="20"/>
      <c r="G253" s="20"/>
    </row>
    <row r="254" spans="2:7">
      <c r="B254" s="20"/>
      <c r="C254" s="20"/>
      <c r="D254" s="20"/>
      <c r="E254" s="20"/>
      <c r="F254" s="20"/>
      <c r="G254" s="20"/>
    </row>
    <row r="255" spans="2:7">
      <c r="B255" s="20"/>
      <c r="C255" s="20"/>
      <c r="D255" s="20"/>
      <c r="E255" s="20"/>
      <c r="F255" s="20"/>
      <c r="G255" s="20"/>
    </row>
    <row r="256" spans="2:7">
      <c r="B256" s="20"/>
      <c r="C256" s="20"/>
      <c r="D256" s="20"/>
      <c r="E256" s="20"/>
      <c r="F256" s="20"/>
      <c r="G256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J26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K40" sqref="K40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="70" zoomScaleNormal="70" workbookViewId="0">
      <selection activeCell="N52" sqref="N52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6"/>
  <sheetViews>
    <sheetView topLeftCell="C227" zoomScale="73" zoomScaleNormal="73" workbookViewId="0">
      <selection activeCell="B270" sqref="B270"/>
    </sheetView>
  </sheetViews>
  <sheetFormatPr baseColWidth="10" defaultColWidth="11.42578125" defaultRowHeight="15"/>
  <cols>
    <col min="2" max="2" width="32.28515625" customWidth="1"/>
    <col min="3" max="3" width="55.85546875" customWidth="1"/>
    <col min="4" max="4" width="43.42578125" customWidth="1"/>
    <col min="5" max="5" width="21.140625" customWidth="1"/>
    <col min="6" max="6" width="15.5703125" customWidth="1"/>
    <col min="7" max="8" width="13.140625" customWidth="1"/>
  </cols>
  <sheetData>
    <row r="1" spans="1:4">
      <c r="A1" t="s">
        <v>0</v>
      </c>
      <c r="B1" s="179"/>
      <c r="C1" s="14" t="s">
        <v>130</v>
      </c>
      <c r="D1" s="40" t="s">
        <v>2</v>
      </c>
    </row>
    <row r="2" spans="1:4" ht="45">
      <c r="A2">
        <v>1</v>
      </c>
      <c r="B2" s="180"/>
      <c r="C2" s="9" t="s">
        <v>131</v>
      </c>
      <c r="D2" s="168" t="s">
        <v>4</v>
      </c>
    </row>
    <row r="3" spans="1:4">
      <c r="B3" s="180"/>
      <c r="C3" s="2"/>
      <c r="D3" s="168" t="s">
        <v>5</v>
      </c>
    </row>
    <row r="4" spans="1:4" ht="15.75" thickBot="1">
      <c r="B4" s="180"/>
      <c r="C4" s="45"/>
      <c r="D4" s="168" t="s">
        <v>6</v>
      </c>
    </row>
    <row r="5" spans="1:4" ht="15" customHeight="1">
      <c r="B5" s="68" t="s">
        <v>7</v>
      </c>
      <c r="C5" s="69" t="s">
        <v>132</v>
      </c>
      <c r="D5" s="70"/>
    </row>
    <row r="6" spans="1:4" ht="15" customHeight="1">
      <c r="B6" s="71" t="s">
        <v>9</v>
      </c>
      <c r="C6" s="67" t="s">
        <v>133</v>
      </c>
      <c r="D6" s="72"/>
    </row>
    <row r="7" spans="1:4" ht="15" customHeight="1">
      <c r="B7" s="71" t="s">
        <v>11</v>
      </c>
      <c r="C7" s="87">
        <v>34456789</v>
      </c>
      <c r="D7" s="72"/>
    </row>
    <row r="8" spans="1:4" ht="15" customHeight="1">
      <c r="B8" s="71" t="s">
        <v>13</v>
      </c>
      <c r="C8" s="87" t="s">
        <v>134</v>
      </c>
      <c r="D8" s="72"/>
    </row>
    <row r="9" spans="1:4" ht="15" customHeight="1">
      <c r="B9" s="71" t="s">
        <v>15</v>
      </c>
      <c r="C9" s="67" t="s">
        <v>135</v>
      </c>
      <c r="D9" s="72"/>
    </row>
    <row r="10" spans="1:4" ht="15" customHeight="1">
      <c r="B10" s="71" t="s">
        <v>17</v>
      </c>
      <c r="C10" s="164" t="s">
        <v>18</v>
      </c>
      <c r="D10" s="72"/>
    </row>
    <row r="11" spans="1:4" ht="15" customHeight="1">
      <c r="B11" s="71" t="s">
        <v>19</v>
      </c>
      <c r="C11" s="164" t="s">
        <v>20</v>
      </c>
      <c r="D11" s="72"/>
    </row>
    <row r="12" spans="1:4" ht="15" customHeight="1" thickBot="1">
      <c r="B12" s="73" t="s">
        <v>136</v>
      </c>
      <c r="C12" s="75" t="s">
        <v>22</v>
      </c>
      <c r="D12" s="74"/>
    </row>
    <row r="13" spans="1:4" ht="39" customHeight="1" thickBot="1">
      <c r="B13" s="217" t="s">
        <v>137</v>
      </c>
      <c r="C13" s="218"/>
      <c r="D13" s="219"/>
    </row>
    <row r="14" spans="1:4" ht="15" customHeight="1">
      <c r="B14" s="220" t="s">
        <v>24</v>
      </c>
      <c r="C14" s="221"/>
      <c r="D14" s="222"/>
    </row>
    <row r="15" spans="1:4" ht="33.75" customHeight="1">
      <c r="B15" s="210" t="s">
        <v>25</v>
      </c>
      <c r="C15" s="211"/>
      <c r="D15" s="212"/>
    </row>
    <row r="16" spans="1:4" ht="24.75" customHeight="1">
      <c r="B16" s="210" t="s">
        <v>138</v>
      </c>
      <c r="C16" s="211"/>
      <c r="D16" s="212"/>
    </row>
    <row r="17" spans="2:8" ht="25.5" customHeight="1">
      <c r="B17" s="210" t="s">
        <v>139</v>
      </c>
      <c r="C17" s="211"/>
      <c r="D17" s="212"/>
    </row>
    <row r="18" spans="2:8" ht="29.25" customHeight="1">
      <c r="B18" s="210" t="s">
        <v>140</v>
      </c>
      <c r="C18" s="211"/>
      <c r="D18" s="212"/>
    </row>
    <row r="19" spans="2:8" ht="21.75" customHeight="1">
      <c r="B19" s="210" t="s">
        <v>141</v>
      </c>
      <c r="C19" s="211"/>
      <c r="D19" s="212"/>
    </row>
    <row r="20" spans="2:8" ht="19.5" customHeight="1">
      <c r="B20" s="210" t="s">
        <v>142</v>
      </c>
      <c r="C20" s="211"/>
      <c r="D20" s="212"/>
    </row>
    <row r="21" spans="2:8" ht="24" customHeight="1">
      <c r="B21" s="210" t="s">
        <v>143</v>
      </c>
      <c r="C21" s="211"/>
      <c r="D21" s="212"/>
    </row>
    <row r="22" spans="2:8" ht="23.25" customHeight="1">
      <c r="B22" s="210" t="s">
        <v>144</v>
      </c>
      <c r="C22" s="211"/>
      <c r="D22" s="212"/>
    </row>
    <row r="23" spans="2:8" ht="30" customHeight="1">
      <c r="B23" s="210" t="s">
        <v>145</v>
      </c>
      <c r="C23" s="211"/>
      <c r="D23" s="212"/>
    </row>
    <row r="24" spans="2:8" ht="23.25" customHeight="1">
      <c r="B24" s="210" t="s">
        <v>146</v>
      </c>
      <c r="C24" s="211"/>
      <c r="D24" s="212"/>
    </row>
    <row r="25" spans="2:8" ht="37.5" customHeight="1">
      <c r="B25" s="210" t="s">
        <v>147</v>
      </c>
      <c r="C25" s="211"/>
      <c r="D25" s="212"/>
    </row>
    <row r="26" spans="2:8" ht="30" customHeight="1" thickBot="1">
      <c r="B26" s="213" t="s">
        <v>148</v>
      </c>
      <c r="C26" s="214"/>
      <c r="D26" s="215"/>
    </row>
    <row r="27" spans="2:8" ht="35.25" customHeight="1" thickBot="1">
      <c r="B27" s="216"/>
      <c r="C27" s="216"/>
      <c r="D27" s="216"/>
    </row>
    <row r="28" spans="2:8" ht="30.75" thickBot="1">
      <c r="B28" s="200" t="s">
        <v>149</v>
      </c>
      <c r="C28" s="166" t="s">
        <v>150</v>
      </c>
      <c r="D28" s="166" t="s">
        <v>39</v>
      </c>
      <c r="E28" s="166" t="s">
        <v>40</v>
      </c>
      <c r="F28" s="166" t="s">
        <v>41</v>
      </c>
      <c r="G28" s="166" t="s">
        <v>42</v>
      </c>
      <c r="H28" s="166" t="s">
        <v>151</v>
      </c>
    </row>
    <row r="29" spans="2:8" ht="15.75" thickBot="1">
      <c r="B29" s="201"/>
      <c r="C29" s="11">
        <v>1</v>
      </c>
      <c r="D29" s="11">
        <v>2</v>
      </c>
      <c r="E29" s="11">
        <v>3</v>
      </c>
      <c r="F29" s="11">
        <v>4</v>
      </c>
      <c r="G29" s="11">
        <v>5</v>
      </c>
      <c r="H29" s="38"/>
    </row>
    <row r="30" spans="2:8" ht="32.25" thickBot="1">
      <c r="B30" s="167" t="s">
        <v>44</v>
      </c>
      <c r="C30" s="11"/>
      <c r="D30" s="11"/>
      <c r="E30" s="11"/>
      <c r="F30" s="11"/>
      <c r="G30" s="11"/>
      <c r="H30" s="38"/>
    </row>
    <row r="31" spans="2:8" ht="16.5" thickBot="1">
      <c r="B31" s="167" t="s">
        <v>45</v>
      </c>
      <c r="C31" s="11"/>
      <c r="D31" s="11"/>
      <c r="E31" s="11"/>
      <c r="F31" s="11"/>
      <c r="G31" s="11"/>
      <c r="H31" s="83">
        <f>(G32+G33)/2</f>
        <v>5</v>
      </c>
    </row>
    <row r="32" spans="2:8" ht="44.25" customHeight="1" thickBot="1">
      <c r="B32" s="161" t="s">
        <v>46</v>
      </c>
      <c r="C32" s="38"/>
      <c r="D32" s="38"/>
      <c r="E32" s="38"/>
      <c r="F32" s="38"/>
      <c r="G32" s="38">
        <v>5</v>
      </c>
      <c r="H32" s="38"/>
    </row>
    <row r="33" spans="2:8" ht="75.75" thickBot="1">
      <c r="B33" s="161" t="s">
        <v>47</v>
      </c>
      <c r="C33" s="38"/>
      <c r="D33" s="38"/>
      <c r="E33" s="38"/>
      <c r="F33" s="38"/>
      <c r="G33" s="38">
        <v>5</v>
      </c>
      <c r="H33" s="38"/>
    </row>
    <row r="34" spans="2:8" ht="30.75" customHeight="1" thickBot="1">
      <c r="B34" s="167" t="s">
        <v>48</v>
      </c>
      <c r="C34" s="38"/>
      <c r="D34" s="38"/>
      <c r="E34" s="38"/>
      <c r="F34" s="38"/>
      <c r="G34" s="38"/>
      <c r="H34" s="83">
        <f>(F35+G36+G37+G38+G39)/5</f>
        <v>4.5999999999999996</v>
      </c>
    </row>
    <row r="35" spans="2:8" ht="37.5" customHeight="1" thickBot="1">
      <c r="B35" s="161" t="s">
        <v>152</v>
      </c>
      <c r="C35" s="38"/>
      <c r="D35" s="38"/>
      <c r="E35" s="38"/>
      <c r="F35" s="38">
        <v>4</v>
      </c>
      <c r="G35" s="38"/>
      <c r="H35" s="38"/>
    </row>
    <row r="36" spans="2:8" ht="42" customHeight="1" thickBot="1">
      <c r="B36" s="161" t="s">
        <v>50</v>
      </c>
      <c r="C36" s="38"/>
      <c r="D36" s="38"/>
      <c r="E36" s="38"/>
      <c r="F36" s="38"/>
      <c r="G36" s="38">
        <v>5</v>
      </c>
      <c r="H36" s="38"/>
    </row>
    <row r="37" spans="2:8" ht="40.5" customHeight="1" thickBot="1">
      <c r="B37" s="161" t="s">
        <v>51</v>
      </c>
      <c r="C37" s="38"/>
      <c r="D37" s="38"/>
      <c r="E37" s="38"/>
      <c r="F37" s="38"/>
      <c r="G37" s="38">
        <v>5</v>
      </c>
      <c r="H37" s="38"/>
    </row>
    <row r="38" spans="2:8" ht="63.75" customHeight="1" thickBot="1">
      <c r="B38" s="161" t="s">
        <v>153</v>
      </c>
      <c r="C38" s="38"/>
      <c r="D38" s="38"/>
      <c r="E38" s="38"/>
      <c r="F38" s="38"/>
      <c r="G38" s="38">
        <v>4</v>
      </c>
      <c r="H38" s="38"/>
    </row>
    <row r="39" spans="2:8" ht="39" customHeight="1" thickBot="1">
      <c r="B39" s="161" t="s">
        <v>53</v>
      </c>
      <c r="C39" s="38"/>
      <c r="D39" s="38"/>
      <c r="E39" s="38"/>
      <c r="F39" s="38"/>
      <c r="G39" s="38">
        <v>5</v>
      </c>
      <c r="H39" s="38"/>
    </row>
    <row r="40" spans="2:8" ht="32.25" customHeight="1" thickBot="1">
      <c r="B40" s="167" t="s">
        <v>54</v>
      </c>
      <c r="C40" s="38"/>
      <c r="D40" s="38"/>
      <c r="E40" s="38"/>
      <c r="F40" s="38"/>
      <c r="G40" s="38"/>
      <c r="H40" s="83">
        <f>(G41+G42)/2</f>
        <v>5</v>
      </c>
    </row>
    <row r="41" spans="2:8" ht="25.5" customHeight="1" thickBot="1">
      <c r="B41" s="161" t="s">
        <v>55</v>
      </c>
      <c r="C41" s="38"/>
      <c r="D41" s="38"/>
      <c r="E41" s="38"/>
      <c r="F41" s="38"/>
      <c r="G41" s="38">
        <v>5</v>
      </c>
      <c r="H41" s="38"/>
    </row>
    <row r="42" spans="2:8" ht="45.75" thickBot="1">
      <c r="B42" s="161" t="s">
        <v>56</v>
      </c>
      <c r="C42" s="38"/>
      <c r="D42" s="38"/>
      <c r="E42" s="38"/>
      <c r="F42" s="38"/>
      <c r="G42" s="38">
        <v>5</v>
      </c>
      <c r="H42" s="38"/>
    </row>
    <row r="43" spans="2:8" ht="16.5" thickBot="1">
      <c r="B43" s="167" t="s">
        <v>57</v>
      </c>
      <c r="C43" s="38"/>
      <c r="D43" s="38"/>
      <c r="E43" s="38"/>
      <c r="F43" s="38"/>
      <c r="G43" s="38"/>
      <c r="H43" s="83">
        <f>(F44+G45+F46+G47)/4</f>
        <v>4.5</v>
      </c>
    </row>
    <row r="44" spans="2:8" ht="30.75" thickBot="1">
      <c r="B44" s="161" t="s">
        <v>58</v>
      </c>
      <c r="C44" s="38"/>
      <c r="D44" s="38"/>
      <c r="E44" s="38"/>
      <c r="F44" s="38">
        <v>4</v>
      </c>
      <c r="G44" s="38"/>
      <c r="H44" s="38"/>
    </row>
    <row r="45" spans="2:8" ht="30.75" thickBot="1">
      <c r="B45" s="161" t="s">
        <v>59</v>
      </c>
      <c r="C45" s="38"/>
      <c r="D45" s="38"/>
      <c r="E45" s="38"/>
      <c r="F45" s="38"/>
      <c r="G45" s="38">
        <v>5</v>
      </c>
      <c r="H45" s="38"/>
    </row>
    <row r="46" spans="2:8" ht="30.75" thickBot="1">
      <c r="B46" s="161" t="s">
        <v>60</v>
      </c>
      <c r="C46" s="38"/>
      <c r="D46" s="38"/>
      <c r="E46" s="38"/>
      <c r="F46" s="38">
        <v>4</v>
      </c>
      <c r="G46" s="38"/>
      <c r="H46" s="38"/>
    </row>
    <row r="47" spans="2:8" ht="30.75" thickBot="1">
      <c r="B47" s="163" t="s">
        <v>61</v>
      </c>
      <c r="C47" s="168"/>
      <c r="D47" s="168"/>
      <c r="E47" s="168"/>
      <c r="F47" s="168"/>
      <c r="G47" s="168">
        <v>5</v>
      </c>
      <c r="H47" s="168"/>
    </row>
    <row r="48" spans="2:8" ht="24.75" customHeight="1" thickBot="1">
      <c r="B48" s="84" t="s">
        <v>62</v>
      </c>
      <c r="C48" s="76"/>
      <c r="D48" s="77"/>
      <c r="E48" s="77"/>
      <c r="F48" s="77"/>
      <c r="G48" s="77"/>
      <c r="H48" s="86">
        <f>(G49+G50+G51)/3</f>
        <v>5</v>
      </c>
    </row>
    <row r="49" spans="2:8" ht="30.75" thickBot="1">
      <c r="B49" s="161" t="s">
        <v>63</v>
      </c>
      <c r="C49" s="38"/>
      <c r="D49" s="38"/>
      <c r="E49" s="38"/>
      <c r="F49" s="38"/>
      <c r="G49" s="38">
        <v>5</v>
      </c>
      <c r="H49" s="38"/>
    </row>
    <row r="50" spans="2:8" ht="39" customHeight="1" thickBot="1">
      <c r="B50" s="161" t="s">
        <v>64</v>
      </c>
      <c r="C50" s="161"/>
      <c r="D50" s="161"/>
      <c r="E50" s="161"/>
      <c r="F50" s="161"/>
      <c r="G50" s="161">
        <v>5</v>
      </c>
      <c r="H50" s="161"/>
    </row>
    <row r="51" spans="2:8" ht="53.25" customHeight="1" thickBot="1">
      <c r="B51" s="161" t="s">
        <v>65</v>
      </c>
      <c r="C51" s="38"/>
      <c r="D51" s="38"/>
      <c r="E51" s="38"/>
      <c r="F51" s="38"/>
      <c r="G51" s="38">
        <v>5</v>
      </c>
      <c r="H51" s="38"/>
    </row>
    <row r="52" spans="2:8" ht="39.75" customHeight="1" thickBot="1">
      <c r="B52" s="167" t="s">
        <v>66</v>
      </c>
      <c r="C52" s="38"/>
      <c r="D52" s="38"/>
      <c r="E52" s="38"/>
      <c r="F52" s="38"/>
      <c r="G52" s="38"/>
      <c r="H52" s="83">
        <f>(G53+F54)/2</f>
        <v>4.5</v>
      </c>
    </row>
    <row r="53" spans="2:8" ht="48.75" customHeight="1" thickBot="1">
      <c r="B53" s="161" t="s">
        <v>67</v>
      </c>
      <c r="C53" s="38"/>
      <c r="D53" s="38"/>
      <c r="E53" s="38"/>
      <c r="F53" s="38"/>
      <c r="G53" s="38">
        <v>5</v>
      </c>
      <c r="H53" s="38"/>
    </row>
    <row r="54" spans="2:8" ht="39.75" customHeight="1" thickBot="1">
      <c r="B54" s="161" t="s">
        <v>68</v>
      </c>
      <c r="C54" s="38"/>
      <c r="D54" s="38"/>
      <c r="E54" s="38"/>
      <c r="F54" s="38">
        <v>4</v>
      </c>
      <c r="G54" s="38"/>
      <c r="H54" s="38"/>
    </row>
    <row r="55" spans="2:8" ht="35.25" customHeight="1" thickBot="1">
      <c r="B55" s="167" t="s">
        <v>69</v>
      </c>
      <c r="C55" s="38"/>
      <c r="D55" s="38"/>
      <c r="E55" s="38"/>
      <c r="F55" s="38"/>
      <c r="G55" s="38"/>
      <c r="H55" s="83"/>
    </row>
    <row r="56" spans="2:8" ht="36.75" customHeight="1" thickBot="1">
      <c r="B56" s="167" t="s">
        <v>154</v>
      </c>
      <c r="C56" s="38"/>
      <c r="D56" s="38"/>
      <c r="E56" s="38"/>
      <c r="F56" s="38"/>
      <c r="G56" s="38"/>
      <c r="H56" s="85">
        <f>(G57+G58+F59)/3</f>
        <v>4.666666666666667</v>
      </c>
    </row>
    <row r="57" spans="2:8" ht="90.75" thickBot="1">
      <c r="B57" s="161" t="s">
        <v>155</v>
      </c>
      <c r="C57" s="38"/>
      <c r="D57" s="38"/>
      <c r="E57" s="38"/>
      <c r="F57" s="38"/>
      <c r="G57" s="38">
        <v>5</v>
      </c>
      <c r="H57" s="38"/>
    </row>
    <row r="58" spans="2:8" ht="60.75" thickBot="1">
      <c r="B58" s="161" t="s">
        <v>156</v>
      </c>
      <c r="C58" s="38"/>
      <c r="D58" s="38"/>
      <c r="E58" s="38"/>
      <c r="F58" s="38"/>
      <c r="G58" s="38">
        <v>5</v>
      </c>
      <c r="H58" s="38"/>
    </row>
    <row r="59" spans="2:8" ht="90.75" thickBot="1">
      <c r="B59" s="161" t="s">
        <v>157</v>
      </c>
      <c r="C59" s="38"/>
      <c r="D59" s="38"/>
      <c r="E59" s="38"/>
      <c r="F59" s="38">
        <v>4</v>
      </c>
      <c r="G59" s="38"/>
      <c r="H59" s="83"/>
    </row>
    <row r="60" spans="2:8" ht="16.5" thickBot="1">
      <c r="B60" s="167" t="s">
        <v>158</v>
      </c>
      <c r="C60" s="38"/>
      <c r="D60" s="38"/>
      <c r="E60" s="38"/>
      <c r="F60" s="38"/>
      <c r="G60" s="38"/>
      <c r="H60" s="83">
        <f>(G61+F63+G64+F65)/4</f>
        <v>4.5</v>
      </c>
    </row>
    <row r="61" spans="2:8">
      <c r="B61" s="200" t="s">
        <v>159</v>
      </c>
      <c r="C61" s="200"/>
      <c r="D61" s="200"/>
      <c r="E61" s="200"/>
      <c r="F61" s="200"/>
      <c r="G61" s="200">
        <v>5</v>
      </c>
      <c r="H61" s="200"/>
    </row>
    <row r="62" spans="2:8" ht="50.25" customHeight="1" thickBot="1">
      <c r="B62" s="209"/>
      <c r="C62" s="201"/>
      <c r="D62" s="209"/>
      <c r="E62" s="209"/>
      <c r="F62" s="209"/>
      <c r="G62" s="209"/>
      <c r="H62" s="209"/>
    </row>
    <row r="63" spans="2:8" ht="105.75" customHeight="1" thickBot="1">
      <c r="B63" s="76" t="s">
        <v>160</v>
      </c>
      <c r="C63" s="77"/>
      <c r="D63" s="77"/>
      <c r="E63" s="77"/>
      <c r="F63" s="77">
        <v>4</v>
      </c>
      <c r="G63" s="77"/>
      <c r="H63" s="78"/>
    </row>
    <row r="64" spans="2:8" ht="81" customHeight="1" thickBot="1">
      <c r="B64" s="80" t="s">
        <v>161</v>
      </c>
      <c r="C64" s="81"/>
      <c r="D64" s="81"/>
      <c r="E64" s="81"/>
      <c r="F64" s="81"/>
      <c r="G64" s="81">
        <v>5</v>
      </c>
      <c r="H64" s="79"/>
    </row>
    <row r="65" spans="2:8" ht="76.5" customHeight="1" thickBot="1">
      <c r="B65" s="161" t="s">
        <v>162</v>
      </c>
      <c r="C65" s="38"/>
      <c r="D65" s="38"/>
      <c r="E65" s="38"/>
      <c r="F65" s="38">
        <v>4</v>
      </c>
      <c r="G65" s="38"/>
      <c r="H65" s="38"/>
    </row>
    <row r="66" spans="2:8" ht="43.5" customHeight="1" thickBot="1">
      <c r="B66" s="167" t="s">
        <v>163</v>
      </c>
      <c r="C66" s="38"/>
      <c r="D66" s="38"/>
      <c r="E66" s="38"/>
      <c r="F66" s="38"/>
      <c r="G66" s="38"/>
      <c r="H66" s="85">
        <f>(G67+G68+F70+G71)/4</f>
        <v>4.75</v>
      </c>
    </row>
    <row r="67" spans="2:8" ht="114" customHeight="1" thickBot="1">
      <c r="B67" s="161" t="s">
        <v>164</v>
      </c>
      <c r="C67" s="38"/>
      <c r="D67" s="38"/>
      <c r="E67" s="38"/>
      <c r="F67" s="38"/>
      <c r="G67" s="38">
        <v>5</v>
      </c>
      <c r="H67" s="38"/>
    </row>
    <row r="68" spans="2:8" ht="128.25" customHeight="1" thickBot="1">
      <c r="B68" s="161" t="s">
        <v>165</v>
      </c>
      <c r="C68" s="38"/>
      <c r="D68" s="38"/>
      <c r="E68" s="38"/>
      <c r="F68" s="38"/>
      <c r="G68" s="38">
        <v>5</v>
      </c>
      <c r="H68" s="83"/>
    </row>
    <row r="69" spans="2:8" ht="22.5" customHeight="1" thickBot="1">
      <c r="B69" s="167" t="s">
        <v>166</v>
      </c>
      <c r="C69" s="38"/>
      <c r="D69" s="38"/>
      <c r="E69" s="38"/>
      <c r="F69" s="38"/>
      <c r="G69" s="38"/>
      <c r="H69" s="83">
        <f>(F70+G71)/2</f>
        <v>4.5</v>
      </c>
    </row>
    <row r="70" spans="2:8" ht="82.5" customHeight="1" thickBot="1">
      <c r="B70" s="161" t="s">
        <v>167</v>
      </c>
      <c r="C70" s="38"/>
      <c r="D70" s="38"/>
      <c r="E70" s="38"/>
      <c r="F70" s="38">
        <v>4</v>
      </c>
      <c r="G70" s="38"/>
      <c r="H70" s="38"/>
    </row>
    <row r="71" spans="2:8" ht="130.5" customHeight="1" thickBot="1">
      <c r="B71" s="161" t="s">
        <v>168</v>
      </c>
      <c r="C71" s="38"/>
      <c r="D71" s="38"/>
      <c r="E71" s="38"/>
      <c r="F71" s="38"/>
      <c r="G71" s="38">
        <v>5</v>
      </c>
      <c r="H71" s="38"/>
    </row>
    <row r="72" spans="2:8" ht="33" customHeight="1" thickBot="1">
      <c r="B72" s="167" t="s">
        <v>169</v>
      </c>
      <c r="C72" s="38"/>
      <c r="D72" s="38"/>
      <c r="E72" s="38"/>
      <c r="F72" s="38"/>
      <c r="G72" s="38"/>
      <c r="H72" s="85">
        <f>(G73+F75+G76)/3</f>
        <v>4.666666666666667</v>
      </c>
    </row>
    <row r="73" spans="2:8">
      <c r="B73" s="200" t="s">
        <v>170</v>
      </c>
      <c r="C73" s="200"/>
      <c r="D73" s="200"/>
      <c r="E73" s="200"/>
      <c r="F73" s="200"/>
      <c r="G73" s="200">
        <v>5</v>
      </c>
      <c r="H73" s="200"/>
    </row>
    <row r="74" spans="2:8" ht="82.5" customHeight="1" thickBot="1">
      <c r="B74" s="201"/>
      <c r="C74" s="201"/>
      <c r="D74" s="201"/>
      <c r="E74" s="201"/>
      <c r="F74" s="201"/>
      <c r="G74" s="201"/>
      <c r="H74" s="201"/>
    </row>
    <row r="75" spans="2:8" ht="145.5" customHeight="1" thickBot="1">
      <c r="B75" s="161" t="s">
        <v>171</v>
      </c>
      <c r="C75" s="38"/>
      <c r="D75" s="38"/>
      <c r="E75" s="38"/>
      <c r="F75" s="38">
        <v>4</v>
      </c>
      <c r="G75" s="38"/>
      <c r="H75" s="38"/>
    </row>
    <row r="76" spans="2:8" ht="123" customHeight="1" thickBot="1">
      <c r="B76" s="161" t="s">
        <v>172</v>
      </c>
      <c r="C76" s="38"/>
      <c r="D76" s="38"/>
      <c r="E76" s="38"/>
      <c r="F76" s="38"/>
      <c r="G76" s="38">
        <v>5</v>
      </c>
      <c r="H76" s="38"/>
    </row>
    <row r="77" spans="2:8" ht="25.5" customHeight="1" thickBot="1">
      <c r="B77" s="167" t="s">
        <v>173</v>
      </c>
      <c r="C77" s="38"/>
      <c r="D77" s="38"/>
      <c r="E77" s="38"/>
      <c r="F77" s="38"/>
      <c r="G77" s="38"/>
      <c r="H77" s="85">
        <f>(F78+F79+F80+G81)/4</f>
        <v>4.25</v>
      </c>
    </row>
    <row r="78" spans="2:8" ht="103.5" customHeight="1" thickBot="1">
      <c r="B78" s="161" t="s">
        <v>174</v>
      </c>
      <c r="C78" s="38"/>
      <c r="D78" s="38"/>
      <c r="E78" s="38"/>
      <c r="F78" s="38">
        <v>4</v>
      </c>
      <c r="G78" s="38"/>
      <c r="H78" s="38"/>
    </row>
    <row r="79" spans="2:8" ht="63" customHeight="1" thickBot="1">
      <c r="B79" s="161" t="s">
        <v>175</v>
      </c>
      <c r="C79" s="38"/>
      <c r="D79" s="38"/>
      <c r="E79" s="38"/>
      <c r="F79" s="38">
        <v>4</v>
      </c>
      <c r="G79" s="38"/>
      <c r="H79" s="38"/>
    </row>
    <row r="80" spans="2:8" ht="94.5" customHeight="1" thickBot="1">
      <c r="B80" s="161" t="s">
        <v>176</v>
      </c>
      <c r="C80" s="38"/>
      <c r="D80" s="38"/>
      <c r="E80" s="38"/>
      <c r="F80" s="38">
        <v>4</v>
      </c>
      <c r="G80" s="38"/>
      <c r="H80" s="38"/>
    </row>
    <row r="81" spans="2:8" ht="117.75" customHeight="1" thickBot="1">
      <c r="B81" s="161" t="s">
        <v>177</v>
      </c>
      <c r="C81" s="38"/>
      <c r="D81" s="38"/>
      <c r="E81" s="38"/>
      <c r="F81" s="38"/>
      <c r="G81" s="38">
        <v>5</v>
      </c>
      <c r="H81" s="38"/>
    </row>
    <row r="82" spans="2:8" ht="16.5" thickBot="1">
      <c r="B82" s="167" t="s">
        <v>102</v>
      </c>
      <c r="C82" s="38"/>
      <c r="D82" s="38"/>
      <c r="E82" s="38"/>
      <c r="F82" s="38"/>
      <c r="G82" s="38"/>
      <c r="H82" s="85">
        <f>(H77+H72+H69+H66+H60+H56+H52+H48+H43+H40+H34+H31)/12</f>
        <v>4.6611111111111114</v>
      </c>
    </row>
    <row r="83" spans="2:8" ht="15.75" thickBot="1">
      <c r="B83" s="10"/>
    </row>
    <row r="84" spans="2:8" ht="48" customHeight="1" thickBot="1">
      <c r="B84" s="200" t="s">
        <v>78</v>
      </c>
      <c r="C84" s="12" t="s">
        <v>79</v>
      </c>
      <c r="D84" s="12" t="s">
        <v>80</v>
      </c>
    </row>
    <row r="85" spans="2:8" ht="15.75" thickBot="1">
      <c r="B85" s="201"/>
      <c r="C85" s="11"/>
      <c r="D85" s="11"/>
    </row>
    <row r="86" spans="2:8">
      <c r="B86" s="10"/>
    </row>
    <row r="87" spans="2:8">
      <c r="B87" s="10" t="s">
        <v>82</v>
      </c>
    </row>
    <row r="88" spans="2:8">
      <c r="B88" s="10"/>
    </row>
    <row r="89" spans="2:8">
      <c r="B89" s="10" t="s">
        <v>86</v>
      </c>
    </row>
    <row r="90" spans="2:8" ht="15.75" thickBot="1">
      <c r="B90" s="10"/>
    </row>
    <row r="91" spans="2:8" ht="60.75" customHeight="1" thickBot="1">
      <c r="B91" s="13" t="s">
        <v>84</v>
      </c>
      <c r="C91" s="202"/>
      <c r="D91" s="203"/>
    </row>
    <row r="92" spans="2:8">
      <c r="B92" s="39"/>
      <c r="C92" s="65"/>
      <c r="D92" s="65"/>
      <c r="E92" s="65"/>
    </row>
    <row r="93" spans="2:8">
      <c r="B93" s="10" t="s">
        <v>85</v>
      </c>
      <c r="C93" s="65"/>
      <c r="D93" s="65"/>
      <c r="E93" s="65"/>
    </row>
    <row r="94" spans="2:8" s="37" customFormat="1" ht="18" customHeight="1">
      <c r="B94" s="66"/>
      <c r="C94" s="165"/>
      <c r="D94" s="165"/>
      <c r="E94" s="165"/>
      <c r="F94" s="165"/>
      <c r="G94" s="165"/>
      <c r="H94" s="165"/>
    </row>
    <row r="95" spans="2:8" ht="15.75" thickBot="1">
      <c r="B95" s="10"/>
    </row>
    <row r="96" spans="2:8" ht="15" customHeight="1">
      <c r="B96" s="223" t="s">
        <v>87</v>
      </c>
      <c r="C96" s="208"/>
      <c r="D96" s="208"/>
    </row>
    <row r="97" spans="2:5">
      <c r="B97" s="224"/>
      <c r="C97" s="208"/>
      <c r="D97" s="208"/>
    </row>
    <row r="98" spans="2:5" ht="51.75" customHeight="1" thickBot="1">
      <c r="B98" s="225"/>
      <c r="C98" s="208"/>
      <c r="D98" s="208"/>
    </row>
    <row r="99" spans="2:5">
      <c r="B99" s="223" t="s">
        <v>88</v>
      </c>
      <c r="C99" s="208"/>
      <c r="D99" s="208"/>
    </row>
    <row r="100" spans="2:5">
      <c r="B100" s="224"/>
      <c r="C100" s="208"/>
      <c r="D100" s="208"/>
    </row>
    <row r="101" spans="2:5" ht="42" customHeight="1" thickBot="1">
      <c r="B101" s="225"/>
      <c r="C101" s="208"/>
      <c r="D101" s="208"/>
    </row>
    <row r="102" spans="2:5" ht="42" customHeight="1" thickBot="1">
      <c r="B102" s="36"/>
      <c r="C102" s="82"/>
      <c r="D102" s="82"/>
    </row>
    <row r="103" spans="2:5" ht="15.75" thickBot="1">
      <c r="B103" s="13" t="s">
        <v>89</v>
      </c>
      <c r="C103" s="13" t="s">
        <v>79</v>
      </c>
      <c r="D103" s="12" t="s">
        <v>80</v>
      </c>
      <c r="E103" s="12" t="s">
        <v>91</v>
      </c>
    </row>
    <row r="104" spans="2:5" ht="15.75" thickBot="1">
      <c r="B104" s="161" t="s">
        <v>90</v>
      </c>
      <c r="C104" s="38"/>
      <c r="D104" s="38"/>
      <c r="E104" s="38"/>
    </row>
    <row r="105" spans="2:5" ht="15.75" thickBot="1">
      <c r="B105" s="161" t="s">
        <v>92</v>
      </c>
      <c r="C105" s="38"/>
      <c r="D105" s="38"/>
      <c r="E105" s="38"/>
    </row>
    <row r="106" spans="2:5" ht="15.75" thickBot="1">
      <c r="B106" s="161" t="s">
        <v>93</v>
      </c>
      <c r="C106" s="38"/>
      <c r="D106" s="38"/>
      <c r="E106" s="38"/>
    </row>
    <row r="107" spans="2:5" ht="15.75" thickBot="1">
      <c r="B107" s="161" t="s">
        <v>94</v>
      </c>
      <c r="C107" s="38"/>
      <c r="D107" s="38"/>
      <c r="E107" s="38"/>
    </row>
    <row r="108" spans="2:5" ht="15.75" thickBot="1">
      <c r="B108" s="161" t="s">
        <v>95</v>
      </c>
      <c r="C108" s="38"/>
      <c r="D108" s="38"/>
      <c r="E108" s="38"/>
    </row>
    <row r="109" spans="2:5">
      <c r="B109" s="10"/>
    </row>
    <row r="112" spans="2:5" ht="15.75" thickBot="1"/>
    <row r="113" spans="1:4" ht="30.75" thickBot="1">
      <c r="B113" s="8" t="s">
        <v>96</v>
      </c>
      <c r="C113" s="159" t="s">
        <v>97</v>
      </c>
      <c r="D113" s="159" t="s">
        <v>98</v>
      </c>
    </row>
    <row r="114" spans="1:4" ht="15.75" thickBot="1"/>
    <row r="115" spans="1:4">
      <c r="B115" s="179"/>
      <c r="C115" s="14" t="s">
        <v>130</v>
      </c>
      <c r="D115" s="40" t="s">
        <v>2</v>
      </c>
    </row>
    <row r="116" spans="1:4" ht="45">
      <c r="A116">
        <v>2</v>
      </c>
      <c r="B116" s="180"/>
      <c r="C116" s="9" t="s">
        <v>131</v>
      </c>
      <c r="D116" s="168" t="s">
        <v>4</v>
      </c>
    </row>
    <row r="117" spans="1:4">
      <c r="B117" s="180"/>
      <c r="C117" s="2"/>
      <c r="D117" s="168" t="s">
        <v>5</v>
      </c>
    </row>
    <row r="118" spans="1:4" ht="15.75" thickBot="1">
      <c r="B118" s="180"/>
      <c r="C118" s="45"/>
      <c r="D118" s="168" t="s">
        <v>6</v>
      </c>
    </row>
    <row r="119" spans="1:4">
      <c r="B119" s="68" t="s">
        <v>7</v>
      </c>
      <c r="C119" s="69" t="s">
        <v>178</v>
      </c>
      <c r="D119" s="70"/>
    </row>
    <row r="120" spans="1:4">
      <c r="B120" s="71" t="s">
        <v>9</v>
      </c>
      <c r="C120" s="67" t="s">
        <v>179</v>
      </c>
      <c r="D120" s="72"/>
    </row>
    <row r="121" spans="1:4">
      <c r="B121" s="71" t="s">
        <v>11</v>
      </c>
      <c r="C121" s="87">
        <v>1117321245</v>
      </c>
      <c r="D121" s="72"/>
    </row>
    <row r="122" spans="1:4">
      <c r="B122" s="71" t="s">
        <v>13</v>
      </c>
      <c r="C122" s="87" t="s">
        <v>134</v>
      </c>
      <c r="D122" s="72"/>
    </row>
    <row r="123" spans="1:4" ht="15" customHeight="1">
      <c r="B123" s="71" t="s">
        <v>15</v>
      </c>
      <c r="C123" s="67" t="s">
        <v>180</v>
      </c>
      <c r="D123" s="72"/>
    </row>
    <row r="124" spans="1:4">
      <c r="B124" s="71" t="s">
        <v>17</v>
      </c>
      <c r="C124" s="164" t="s">
        <v>18</v>
      </c>
      <c r="D124" s="72"/>
    </row>
    <row r="125" spans="1:4" ht="15" customHeight="1">
      <c r="B125" s="71" t="s">
        <v>19</v>
      </c>
      <c r="C125" s="164" t="s">
        <v>20</v>
      </c>
      <c r="D125" s="72"/>
    </row>
    <row r="126" spans="1:4" ht="15" customHeight="1" thickBot="1">
      <c r="B126" s="73" t="s">
        <v>136</v>
      </c>
      <c r="C126" s="75" t="s">
        <v>22</v>
      </c>
      <c r="D126" s="74"/>
    </row>
    <row r="127" spans="1:4" ht="31.5" customHeight="1" thickBot="1">
      <c r="B127" s="217" t="s">
        <v>137</v>
      </c>
      <c r="C127" s="218"/>
      <c r="D127" s="219"/>
    </row>
    <row r="128" spans="1:4" ht="15" customHeight="1">
      <c r="B128" s="220" t="s">
        <v>24</v>
      </c>
      <c r="C128" s="221"/>
      <c r="D128" s="222"/>
    </row>
    <row r="129" spans="2:8" ht="34.5" customHeight="1">
      <c r="B129" s="210" t="s">
        <v>25</v>
      </c>
      <c r="C129" s="211"/>
      <c r="D129" s="212"/>
    </row>
    <row r="130" spans="2:8" ht="15" customHeight="1">
      <c r="B130" s="210" t="s">
        <v>138</v>
      </c>
      <c r="C130" s="211"/>
      <c r="D130" s="212"/>
    </row>
    <row r="131" spans="2:8" ht="15" customHeight="1">
      <c r="B131" s="210" t="s">
        <v>139</v>
      </c>
      <c r="C131" s="211"/>
      <c r="D131" s="212"/>
    </row>
    <row r="132" spans="2:8" ht="31.5" customHeight="1">
      <c r="B132" s="210" t="s">
        <v>140</v>
      </c>
      <c r="C132" s="211"/>
      <c r="D132" s="212"/>
    </row>
    <row r="133" spans="2:8" ht="15" customHeight="1">
      <c r="B133" s="210" t="s">
        <v>141</v>
      </c>
      <c r="C133" s="211"/>
      <c r="D133" s="212"/>
    </row>
    <row r="134" spans="2:8" ht="15" customHeight="1">
      <c r="B134" s="210" t="s">
        <v>142</v>
      </c>
      <c r="C134" s="211"/>
      <c r="D134" s="212"/>
    </row>
    <row r="135" spans="2:8" ht="15" customHeight="1">
      <c r="B135" s="210" t="s">
        <v>143</v>
      </c>
      <c r="C135" s="211"/>
      <c r="D135" s="212"/>
    </row>
    <row r="136" spans="2:8" ht="15" customHeight="1">
      <c r="B136" s="210" t="s">
        <v>144</v>
      </c>
      <c r="C136" s="211"/>
      <c r="D136" s="212"/>
    </row>
    <row r="137" spans="2:8" ht="15" customHeight="1">
      <c r="B137" s="210" t="s">
        <v>145</v>
      </c>
      <c r="C137" s="211"/>
      <c r="D137" s="212"/>
    </row>
    <row r="138" spans="2:8" ht="15" customHeight="1">
      <c r="B138" s="210" t="s">
        <v>146</v>
      </c>
      <c r="C138" s="211"/>
      <c r="D138" s="212"/>
    </row>
    <row r="139" spans="2:8" ht="32.25" customHeight="1">
      <c r="B139" s="210" t="s">
        <v>147</v>
      </c>
      <c r="C139" s="211"/>
      <c r="D139" s="212"/>
    </row>
    <row r="140" spans="2:8" ht="15.75" customHeight="1" thickBot="1">
      <c r="B140" s="213" t="s">
        <v>148</v>
      </c>
      <c r="C140" s="214"/>
      <c r="D140" s="215"/>
    </row>
    <row r="141" spans="2:8" ht="15.75" thickBot="1">
      <c r="B141" s="216"/>
      <c r="C141" s="216"/>
      <c r="D141" s="216"/>
    </row>
    <row r="142" spans="2:8" ht="30.75" thickBot="1">
      <c r="B142" s="200" t="s">
        <v>149</v>
      </c>
      <c r="C142" s="166" t="s">
        <v>150</v>
      </c>
      <c r="D142" s="166" t="s">
        <v>39</v>
      </c>
      <c r="E142" s="166" t="s">
        <v>40</v>
      </c>
      <c r="F142" s="166" t="s">
        <v>41</v>
      </c>
      <c r="G142" s="166" t="s">
        <v>42</v>
      </c>
      <c r="H142" s="166" t="s">
        <v>151</v>
      </c>
    </row>
    <row r="143" spans="2:8" ht="15.75" thickBot="1">
      <c r="B143" s="201"/>
      <c r="C143" s="11">
        <v>1</v>
      </c>
      <c r="D143" s="11">
        <v>2</v>
      </c>
      <c r="E143" s="11">
        <v>3</v>
      </c>
      <c r="F143" s="11">
        <v>4</v>
      </c>
      <c r="G143" s="11">
        <v>5</v>
      </c>
      <c r="H143" s="38"/>
    </row>
    <row r="144" spans="2:8" ht="32.25" thickBot="1">
      <c r="B144" s="167" t="s">
        <v>44</v>
      </c>
      <c r="C144" s="11"/>
      <c r="D144" s="11"/>
      <c r="E144" s="11"/>
      <c r="F144" s="11"/>
      <c r="G144" s="11"/>
      <c r="H144" s="38"/>
    </row>
    <row r="145" spans="2:8" ht="16.5" thickBot="1">
      <c r="B145" s="167" t="s">
        <v>45</v>
      </c>
      <c r="C145" s="11"/>
      <c r="D145" s="11"/>
      <c r="E145" s="11"/>
      <c r="F145" s="11"/>
      <c r="G145" s="11"/>
      <c r="H145" s="83">
        <f>(F146+G147)/2</f>
        <v>4.5</v>
      </c>
    </row>
    <row r="146" spans="2:8" ht="30.75" thickBot="1">
      <c r="B146" s="161" t="s">
        <v>46</v>
      </c>
      <c r="C146" s="38"/>
      <c r="D146" s="38"/>
      <c r="E146" s="38"/>
      <c r="F146" s="38">
        <v>4</v>
      </c>
      <c r="G146" s="38"/>
      <c r="H146" s="38"/>
    </row>
    <row r="147" spans="2:8" ht="75.75" thickBot="1">
      <c r="B147" s="161" t="s">
        <v>47</v>
      </c>
      <c r="C147" s="38"/>
      <c r="D147" s="38"/>
      <c r="E147" s="38"/>
      <c r="F147" s="38"/>
      <c r="G147" s="38">
        <v>5</v>
      </c>
      <c r="H147" s="38"/>
    </row>
    <row r="148" spans="2:8" ht="32.25" thickBot="1">
      <c r="B148" s="167" t="s">
        <v>48</v>
      </c>
      <c r="C148" s="38"/>
      <c r="D148" s="38"/>
      <c r="E148" s="38"/>
      <c r="F148" s="38"/>
      <c r="G148" s="38"/>
      <c r="H148" s="83">
        <f>(F149+F150+G151+F152+F153)/5</f>
        <v>4.2</v>
      </c>
    </row>
    <row r="149" spans="2:8" ht="30.75" thickBot="1">
      <c r="B149" s="161" t="s">
        <v>152</v>
      </c>
      <c r="C149" s="38"/>
      <c r="D149" s="38"/>
      <c r="E149" s="38"/>
      <c r="F149" s="38">
        <v>4</v>
      </c>
      <c r="G149" s="38"/>
      <c r="H149" s="38"/>
    </row>
    <row r="150" spans="2:8" ht="30.75" thickBot="1">
      <c r="B150" s="161" t="s">
        <v>50</v>
      </c>
      <c r="C150" s="38"/>
      <c r="D150" s="38"/>
      <c r="E150" s="38"/>
      <c r="F150" s="38">
        <v>4</v>
      </c>
      <c r="G150" s="38"/>
      <c r="H150" s="38"/>
    </row>
    <row r="151" spans="2:8" ht="30.75" thickBot="1">
      <c r="B151" s="161" t="s">
        <v>51</v>
      </c>
      <c r="C151" s="38"/>
      <c r="D151" s="38"/>
      <c r="E151" s="38"/>
      <c r="F151" s="38"/>
      <c r="G151" s="38">
        <v>5</v>
      </c>
      <c r="H151" s="38"/>
    </row>
    <row r="152" spans="2:8" ht="60.75" thickBot="1">
      <c r="B152" s="161" t="s">
        <v>153</v>
      </c>
      <c r="C152" s="38"/>
      <c r="D152" s="38"/>
      <c r="E152" s="38"/>
      <c r="F152" s="38">
        <v>4</v>
      </c>
      <c r="G152" s="38"/>
      <c r="H152" s="38"/>
    </row>
    <row r="153" spans="2:8" ht="30.75" thickBot="1">
      <c r="B153" s="161" t="s">
        <v>53</v>
      </c>
      <c r="C153" s="38"/>
      <c r="D153" s="38"/>
      <c r="E153" s="38"/>
      <c r="F153" s="38">
        <v>4</v>
      </c>
      <c r="G153" s="38"/>
      <c r="H153" s="38"/>
    </row>
    <row r="154" spans="2:8" ht="32.25" thickBot="1">
      <c r="B154" s="167" t="s">
        <v>54</v>
      </c>
      <c r="C154" s="38"/>
      <c r="D154" s="38"/>
      <c r="E154" s="38"/>
      <c r="F154" s="38"/>
      <c r="G154" s="38"/>
      <c r="H154" s="83">
        <f>(F155+F156)/2</f>
        <v>4</v>
      </c>
    </row>
    <row r="155" spans="2:8" ht="15.75" thickBot="1">
      <c r="B155" s="161" t="s">
        <v>55</v>
      </c>
      <c r="C155" s="38"/>
      <c r="D155" s="38"/>
      <c r="E155" s="38"/>
      <c r="F155" s="38">
        <v>4</v>
      </c>
      <c r="G155" s="38"/>
      <c r="H155" s="38"/>
    </row>
    <row r="156" spans="2:8" ht="45.75" thickBot="1">
      <c r="B156" s="161" t="s">
        <v>56</v>
      </c>
      <c r="C156" s="38"/>
      <c r="D156" s="38"/>
      <c r="E156" s="38"/>
      <c r="F156" s="38">
        <v>4</v>
      </c>
      <c r="G156" s="38"/>
      <c r="H156" s="38"/>
    </row>
    <row r="157" spans="2:8" ht="16.5" thickBot="1">
      <c r="B157" s="167" t="s">
        <v>57</v>
      </c>
      <c r="C157" s="38"/>
      <c r="D157" s="38"/>
      <c r="E157" s="38"/>
      <c r="F157" s="38"/>
      <c r="G157" s="38"/>
      <c r="H157" s="85">
        <f>(F158+F159+F160+F161)/4</f>
        <v>4</v>
      </c>
    </row>
    <row r="158" spans="2:8" ht="30.75" thickBot="1">
      <c r="B158" s="161" t="s">
        <v>58</v>
      </c>
      <c r="C158" s="38"/>
      <c r="D158" s="38"/>
      <c r="E158" s="38"/>
      <c r="F158" s="38">
        <v>4</v>
      </c>
      <c r="G158" s="38"/>
      <c r="H158" s="38"/>
    </row>
    <row r="159" spans="2:8" ht="30.75" thickBot="1">
      <c r="B159" s="161" t="s">
        <v>59</v>
      </c>
      <c r="C159" s="38"/>
      <c r="D159" s="38"/>
      <c r="E159" s="38"/>
      <c r="F159" s="38">
        <v>4</v>
      </c>
      <c r="G159" s="38"/>
      <c r="H159" s="38"/>
    </row>
    <row r="160" spans="2:8" ht="30.75" thickBot="1">
      <c r="B160" s="161" t="s">
        <v>60</v>
      </c>
      <c r="C160" s="38"/>
      <c r="D160" s="38"/>
      <c r="E160" s="38"/>
      <c r="F160" s="38">
        <v>4</v>
      </c>
      <c r="G160" s="38"/>
      <c r="H160" s="38"/>
    </row>
    <row r="161" spans="2:8" ht="30.75" thickBot="1">
      <c r="B161" s="163" t="s">
        <v>61</v>
      </c>
      <c r="C161" s="168"/>
      <c r="D161" s="168"/>
      <c r="E161" s="168"/>
      <c r="F161" s="168">
        <v>4</v>
      </c>
      <c r="G161" s="168"/>
      <c r="H161" s="168"/>
    </row>
    <row r="162" spans="2:8" ht="16.5" thickBot="1">
      <c r="B162" s="84" t="s">
        <v>62</v>
      </c>
      <c r="C162" s="76"/>
      <c r="D162" s="77"/>
      <c r="E162" s="77"/>
      <c r="F162" s="77"/>
      <c r="G162" s="77"/>
      <c r="H162" s="88">
        <f>(G163+F164+G165)/3</f>
        <v>4.666666666666667</v>
      </c>
    </row>
    <row r="163" spans="2:8" ht="30.75" thickBot="1">
      <c r="B163" s="161" t="s">
        <v>63</v>
      </c>
      <c r="C163" s="38"/>
      <c r="D163" s="38"/>
      <c r="E163" s="38"/>
      <c r="F163" s="38"/>
      <c r="G163" s="38">
        <v>5</v>
      </c>
      <c r="H163" s="38"/>
    </row>
    <row r="164" spans="2:8" ht="30.75" thickBot="1">
      <c r="B164" s="161" t="s">
        <v>64</v>
      </c>
      <c r="C164" s="161"/>
      <c r="D164" s="161"/>
      <c r="E164" s="161"/>
      <c r="F164" s="161">
        <v>4</v>
      </c>
      <c r="G164" s="161"/>
      <c r="H164" s="161"/>
    </row>
    <row r="165" spans="2:8" ht="45.75" thickBot="1">
      <c r="B165" s="161" t="s">
        <v>65</v>
      </c>
      <c r="C165" s="38"/>
      <c r="D165" s="38"/>
      <c r="E165" s="38"/>
      <c r="F165" s="38"/>
      <c r="G165" s="38">
        <v>5</v>
      </c>
      <c r="H165" s="38"/>
    </row>
    <row r="166" spans="2:8" ht="16.5" thickBot="1">
      <c r="B166" s="167" t="s">
        <v>66</v>
      </c>
      <c r="C166" s="38"/>
      <c r="D166" s="38"/>
      <c r="E166" s="38"/>
      <c r="F166" s="38"/>
      <c r="G166" s="38"/>
      <c r="H166" s="83">
        <f>(G167+F168)/2</f>
        <v>4.5</v>
      </c>
    </row>
    <row r="167" spans="2:8" ht="45.75" thickBot="1">
      <c r="B167" s="161" t="s">
        <v>67</v>
      </c>
      <c r="C167" s="38"/>
      <c r="D167" s="38"/>
      <c r="E167" s="38"/>
      <c r="F167" s="38"/>
      <c r="G167" s="38">
        <v>5</v>
      </c>
      <c r="H167" s="38"/>
    </row>
    <row r="168" spans="2:8" ht="30.75" thickBot="1">
      <c r="B168" s="161" t="s">
        <v>68</v>
      </c>
      <c r="C168" s="38"/>
      <c r="D168" s="38"/>
      <c r="E168" s="38"/>
      <c r="F168" s="38">
        <v>4</v>
      </c>
      <c r="G168" s="38"/>
      <c r="H168" s="38"/>
    </row>
    <row r="169" spans="2:8" ht="16.5" thickBot="1">
      <c r="B169" s="167" t="s">
        <v>69</v>
      </c>
      <c r="C169" s="38"/>
      <c r="D169" s="38"/>
      <c r="E169" s="38"/>
      <c r="F169" s="38"/>
      <c r="G169" s="38"/>
      <c r="H169" s="83"/>
    </row>
    <row r="170" spans="2:8" ht="32.25" thickBot="1">
      <c r="B170" s="167" t="s">
        <v>154</v>
      </c>
      <c r="C170" s="38"/>
      <c r="D170" s="38"/>
      <c r="E170" s="38"/>
      <c r="F170" s="38"/>
      <c r="G170" s="38"/>
      <c r="H170" s="85">
        <f>(F171+F172+F173)/3</f>
        <v>4</v>
      </c>
    </row>
    <row r="171" spans="2:8" ht="90.75" thickBot="1">
      <c r="B171" s="161" t="s">
        <v>155</v>
      </c>
      <c r="C171" s="38"/>
      <c r="D171" s="38"/>
      <c r="E171" s="38"/>
      <c r="F171" s="38">
        <v>4</v>
      </c>
      <c r="G171" s="38"/>
      <c r="H171" s="38"/>
    </row>
    <row r="172" spans="2:8" ht="68.25" customHeight="1" thickBot="1">
      <c r="B172" s="161" t="s">
        <v>156</v>
      </c>
      <c r="C172" s="38"/>
      <c r="D172" s="38"/>
      <c r="E172" s="38"/>
      <c r="F172" s="38">
        <v>4</v>
      </c>
      <c r="G172" s="38"/>
      <c r="H172" s="38"/>
    </row>
    <row r="173" spans="2:8" ht="110.25" customHeight="1" thickBot="1">
      <c r="B173" s="161" t="s">
        <v>157</v>
      </c>
      <c r="C173" s="38"/>
      <c r="D173" s="38"/>
      <c r="E173" s="38"/>
      <c r="F173" s="38">
        <v>4</v>
      </c>
      <c r="G173" s="38"/>
      <c r="H173" s="83"/>
    </row>
    <row r="174" spans="2:8" ht="21.75" customHeight="1" thickBot="1">
      <c r="B174" s="167" t="s">
        <v>158</v>
      </c>
      <c r="C174" s="38"/>
      <c r="D174" s="38"/>
      <c r="E174" s="38"/>
      <c r="F174" s="38"/>
      <c r="G174" s="38"/>
      <c r="H174" s="83">
        <f>(F175+G177+G178+F179)/4</f>
        <v>4.5</v>
      </c>
    </row>
    <row r="175" spans="2:8" ht="15" customHeight="1">
      <c r="B175" s="200" t="s">
        <v>159</v>
      </c>
      <c r="C175" s="200"/>
      <c r="D175" s="200"/>
      <c r="E175" s="200"/>
      <c r="F175" s="200">
        <v>4</v>
      </c>
      <c r="G175" s="200"/>
      <c r="H175" s="200"/>
    </row>
    <row r="176" spans="2:8" ht="64.5" customHeight="1" thickBot="1">
      <c r="B176" s="209"/>
      <c r="C176" s="201"/>
      <c r="D176" s="209"/>
      <c r="E176" s="209"/>
      <c r="F176" s="209"/>
      <c r="G176" s="209"/>
      <c r="H176" s="209"/>
    </row>
    <row r="177" spans="2:8" ht="75.75" thickBot="1">
      <c r="B177" s="76" t="s">
        <v>160</v>
      </c>
      <c r="C177" s="77"/>
      <c r="D177" s="77"/>
      <c r="E177" s="77"/>
      <c r="F177" s="77"/>
      <c r="G177" s="77">
        <v>5</v>
      </c>
      <c r="H177" s="78"/>
    </row>
    <row r="178" spans="2:8" ht="60.75" thickBot="1">
      <c r="B178" s="80" t="s">
        <v>161</v>
      </c>
      <c r="C178" s="81"/>
      <c r="D178" s="81"/>
      <c r="E178" s="81"/>
      <c r="F178" s="81"/>
      <c r="G178" s="81">
        <v>5</v>
      </c>
      <c r="H178" s="79"/>
    </row>
    <row r="179" spans="2:8" ht="60.75" thickBot="1">
      <c r="B179" s="161" t="s">
        <v>162</v>
      </c>
      <c r="C179" s="38"/>
      <c r="D179" s="38"/>
      <c r="E179" s="38"/>
      <c r="F179" s="38">
        <v>4</v>
      </c>
      <c r="G179" s="38"/>
      <c r="H179" s="38"/>
    </row>
    <row r="180" spans="2:8" ht="32.25" thickBot="1">
      <c r="B180" s="167" t="s">
        <v>163</v>
      </c>
      <c r="C180" s="38"/>
      <c r="D180" s="38"/>
      <c r="E180" s="38"/>
      <c r="F180" s="38"/>
      <c r="G180" s="38"/>
      <c r="H180" s="85">
        <f>(F181+G182)/2</f>
        <v>4.5</v>
      </c>
    </row>
    <row r="181" spans="2:8" ht="111.75" customHeight="1" thickBot="1">
      <c r="B181" s="161" t="s">
        <v>164</v>
      </c>
      <c r="C181" s="38"/>
      <c r="D181" s="38"/>
      <c r="E181" s="38"/>
      <c r="F181" s="38">
        <v>4</v>
      </c>
      <c r="G181" s="38"/>
      <c r="H181" s="38"/>
    </row>
    <row r="182" spans="2:8" ht="120.75" thickBot="1">
      <c r="B182" s="161" t="s">
        <v>165</v>
      </c>
      <c r="C182" s="38"/>
      <c r="D182" s="38"/>
      <c r="E182" s="38"/>
      <c r="F182" s="38"/>
      <c r="G182" s="38">
        <v>5</v>
      </c>
      <c r="H182" s="83"/>
    </row>
    <row r="183" spans="2:8" ht="16.5" thickBot="1">
      <c r="B183" s="167" t="s">
        <v>166</v>
      </c>
      <c r="C183" s="38"/>
      <c r="D183" s="38"/>
      <c r="E183" s="38"/>
      <c r="F183" s="38"/>
      <c r="G183" s="38"/>
      <c r="H183" s="83">
        <f>(F184+G185)/2</f>
        <v>4.5</v>
      </c>
    </row>
    <row r="184" spans="2:8" ht="75.75" thickBot="1">
      <c r="B184" s="161" t="s">
        <v>167</v>
      </c>
      <c r="C184" s="38"/>
      <c r="D184" s="38"/>
      <c r="E184" s="38"/>
      <c r="F184" s="38">
        <v>4</v>
      </c>
      <c r="G184" s="38"/>
      <c r="H184" s="38"/>
    </row>
    <row r="185" spans="2:8" ht="131.25" customHeight="1" thickBot="1">
      <c r="B185" s="161" t="s">
        <v>168</v>
      </c>
      <c r="C185" s="38"/>
      <c r="D185" s="38"/>
      <c r="E185" s="38"/>
      <c r="F185" s="38"/>
      <c r="G185" s="38">
        <v>5</v>
      </c>
      <c r="H185" s="38"/>
    </row>
    <row r="186" spans="2:8" ht="15" customHeight="1" thickBot="1">
      <c r="B186" s="167" t="s">
        <v>169</v>
      </c>
      <c r="C186" s="38"/>
      <c r="D186" s="38"/>
      <c r="E186" s="38"/>
      <c r="F186" s="38"/>
      <c r="G186" s="38"/>
      <c r="H186" s="85">
        <f>(G187+F189+G190)/3</f>
        <v>4.666666666666667</v>
      </c>
    </row>
    <row r="187" spans="2:8" ht="15" customHeight="1">
      <c r="B187" s="200" t="s">
        <v>170</v>
      </c>
      <c r="C187" s="200"/>
      <c r="D187" s="200"/>
      <c r="E187" s="200"/>
      <c r="F187" s="200"/>
      <c r="G187" s="200">
        <v>5</v>
      </c>
      <c r="H187" s="200"/>
    </row>
    <row r="188" spans="2:8" ht="91.5" customHeight="1" thickBot="1">
      <c r="B188" s="201"/>
      <c r="C188" s="201"/>
      <c r="D188" s="201"/>
      <c r="E188" s="201"/>
      <c r="F188" s="201"/>
      <c r="G188" s="201"/>
      <c r="H188" s="201"/>
    </row>
    <row r="189" spans="2:8" ht="135.75" thickBot="1">
      <c r="B189" s="161" t="s">
        <v>171</v>
      </c>
      <c r="C189" s="38"/>
      <c r="D189" s="38"/>
      <c r="E189" s="38"/>
      <c r="F189" s="38">
        <v>4</v>
      </c>
      <c r="G189" s="38"/>
      <c r="H189" s="38"/>
    </row>
    <row r="190" spans="2:8" ht="105.75" thickBot="1">
      <c r="B190" s="161" t="s">
        <v>172</v>
      </c>
      <c r="C190" s="38"/>
      <c r="D190" s="38"/>
      <c r="E190" s="38"/>
      <c r="F190" s="38"/>
      <c r="G190" s="38">
        <v>5</v>
      </c>
      <c r="H190" s="38"/>
    </row>
    <row r="191" spans="2:8" ht="16.5" thickBot="1">
      <c r="B191" s="167" t="s">
        <v>173</v>
      </c>
      <c r="C191" s="38"/>
      <c r="D191" s="38"/>
      <c r="E191" s="38"/>
      <c r="F191" s="38"/>
      <c r="G191" s="38"/>
      <c r="H191" s="85">
        <f>(F192+F193+F194+F195)/4</f>
        <v>4</v>
      </c>
    </row>
    <row r="192" spans="2:8" ht="90.75" thickBot="1">
      <c r="B192" s="161" t="s">
        <v>174</v>
      </c>
      <c r="C192" s="38"/>
      <c r="D192" s="38"/>
      <c r="E192" s="38"/>
      <c r="F192" s="38">
        <v>4</v>
      </c>
      <c r="G192" s="38"/>
      <c r="H192" s="38"/>
    </row>
    <row r="193" spans="2:8" ht="45.75" thickBot="1">
      <c r="B193" s="161" t="s">
        <v>175</v>
      </c>
      <c r="C193" s="38"/>
      <c r="D193" s="38"/>
      <c r="E193" s="38"/>
      <c r="F193" s="38">
        <v>4</v>
      </c>
      <c r="G193" s="38"/>
      <c r="H193" s="38"/>
    </row>
    <row r="194" spans="2:8" ht="88.5" customHeight="1" thickBot="1">
      <c r="B194" s="161" t="s">
        <v>176</v>
      </c>
      <c r="C194" s="38"/>
      <c r="D194" s="38"/>
      <c r="E194" s="38"/>
      <c r="F194" s="38">
        <v>4</v>
      </c>
      <c r="G194" s="38"/>
      <c r="H194" s="38"/>
    </row>
    <row r="195" spans="2:8" ht="114.75" customHeight="1" thickBot="1">
      <c r="B195" s="161" t="s">
        <v>177</v>
      </c>
      <c r="C195" s="38"/>
      <c r="D195" s="38"/>
      <c r="E195" s="38"/>
      <c r="F195" s="38">
        <v>4</v>
      </c>
      <c r="G195" s="38"/>
      <c r="H195" s="38"/>
    </row>
    <row r="196" spans="2:8" ht="16.5" thickBot="1">
      <c r="B196" s="167" t="s">
        <v>102</v>
      </c>
      <c r="C196" s="38"/>
      <c r="D196" s="38"/>
      <c r="E196" s="38"/>
      <c r="F196" s="38"/>
      <c r="G196" s="38"/>
      <c r="H196" s="85">
        <f>(H191+H186+H183+H180+H174+H170+H166+H162+H157+H154+H148+H145)/12</f>
        <v>4.3361111111111112</v>
      </c>
    </row>
    <row r="197" spans="2:8" ht="15.75" thickBot="1">
      <c r="B197" s="10"/>
    </row>
    <row r="198" spans="2:8" ht="15.75" customHeight="1" thickBot="1">
      <c r="B198" s="200" t="s">
        <v>78</v>
      </c>
      <c r="C198" s="12" t="s">
        <v>79</v>
      </c>
      <c r="D198" s="12" t="s">
        <v>80</v>
      </c>
    </row>
    <row r="199" spans="2:8" ht="15.75" customHeight="1" thickBot="1">
      <c r="B199" s="201"/>
      <c r="C199" s="11"/>
      <c r="D199" s="11"/>
    </row>
    <row r="200" spans="2:8">
      <c r="B200" s="10"/>
    </row>
    <row r="201" spans="2:8">
      <c r="B201" s="10" t="s">
        <v>82</v>
      </c>
    </row>
    <row r="202" spans="2:8">
      <c r="B202" s="10"/>
    </row>
    <row r="203" spans="2:8">
      <c r="B203" s="10" t="s">
        <v>86</v>
      </c>
    </row>
    <row r="204" spans="2:8" ht="15.75" thickBot="1">
      <c r="B204" s="10"/>
    </row>
    <row r="205" spans="2:8" ht="30.75" thickBot="1">
      <c r="B205" s="13" t="s">
        <v>84</v>
      </c>
      <c r="C205" s="202"/>
      <c r="D205" s="203"/>
    </row>
    <row r="206" spans="2:8">
      <c r="B206" s="39"/>
      <c r="C206" s="65"/>
      <c r="D206" s="65"/>
      <c r="E206" s="65"/>
    </row>
    <row r="207" spans="2:8">
      <c r="B207" s="10" t="s">
        <v>85</v>
      </c>
      <c r="C207" s="65"/>
      <c r="D207" s="65"/>
      <c r="E207" s="65"/>
    </row>
    <row r="208" spans="2:8">
      <c r="B208" s="66"/>
      <c r="C208" s="165"/>
      <c r="D208" s="165"/>
      <c r="E208" s="165"/>
      <c r="F208" s="165"/>
      <c r="G208" s="165"/>
      <c r="H208" s="165"/>
    </row>
    <row r="209" spans="2:5" ht="15.75" thickBot="1">
      <c r="B209" s="10"/>
    </row>
    <row r="210" spans="2:5" ht="15" customHeight="1">
      <c r="B210" s="223" t="s">
        <v>87</v>
      </c>
      <c r="C210" s="208"/>
      <c r="D210" s="208"/>
    </row>
    <row r="211" spans="2:5">
      <c r="B211" s="224"/>
      <c r="C211" s="208"/>
      <c r="D211" s="208"/>
    </row>
    <row r="212" spans="2:5" ht="15" customHeight="1" thickBot="1">
      <c r="B212" s="225"/>
      <c r="C212" s="208"/>
      <c r="D212" s="208"/>
    </row>
    <row r="213" spans="2:5" ht="15" customHeight="1">
      <c r="B213" s="223" t="s">
        <v>88</v>
      </c>
      <c r="C213" s="208"/>
      <c r="D213" s="208"/>
    </row>
    <row r="214" spans="2:5">
      <c r="B214" s="224"/>
      <c r="C214" s="208"/>
      <c r="D214" s="208"/>
    </row>
    <row r="215" spans="2:5" ht="15.75" thickBot="1">
      <c r="B215" s="225"/>
      <c r="C215" s="208"/>
      <c r="D215" s="208"/>
    </row>
    <row r="216" spans="2:5" ht="15.75" thickBot="1">
      <c r="B216" s="36"/>
      <c r="C216" s="82"/>
      <c r="D216" s="82"/>
    </row>
    <row r="217" spans="2:5" ht="15.75" thickBot="1">
      <c r="B217" s="13" t="s">
        <v>89</v>
      </c>
      <c r="C217" s="13" t="s">
        <v>79</v>
      </c>
      <c r="D217" s="12" t="s">
        <v>80</v>
      </c>
      <c r="E217" s="12" t="s">
        <v>91</v>
      </c>
    </row>
    <row r="218" spans="2:5" ht="15.75" thickBot="1">
      <c r="B218" s="161" t="s">
        <v>90</v>
      </c>
      <c r="C218" s="38"/>
      <c r="D218" s="38"/>
      <c r="E218" s="38"/>
    </row>
    <row r="219" spans="2:5" ht="15.75" thickBot="1">
      <c r="B219" s="161" t="s">
        <v>92</v>
      </c>
      <c r="C219" s="38"/>
      <c r="D219" s="38"/>
      <c r="E219" s="38"/>
    </row>
    <row r="220" spans="2:5" ht="15.75" thickBot="1">
      <c r="B220" s="161" t="s">
        <v>93</v>
      </c>
      <c r="C220" s="38"/>
      <c r="D220" s="38"/>
      <c r="E220" s="38"/>
    </row>
    <row r="221" spans="2:5" ht="15.75" thickBot="1">
      <c r="B221" s="161" t="s">
        <v>94</v>
      </c>
      <c r="C221" s="38"/>
      <c r="D221" s="38"/>
      <c r="E221" s="38"/>
    </row>
    <row r="222" spans="2:5" ht="15.75" thickBot="1">
      <c r="B222" s="161" t="s">
        <v>95</v>
      </c>
      <c r="C222" s="38"/>
      <c r="D222" s="38"/>
      <c r="E222" s="38"/>
    </row>
    <row r="223" spans="2:5">
      <c r="B223" s="10"/>
    </row>
    <row r="226" spans="1:4" ht="15.75" thickBot="1"/>
    <row r="227" spans="1:4" ht="30.75" thickBot="1">
      <c r="B227" s="8" t="s">
        <v>96</v>
      </c>
      <c r="C227" s="159" t="s">
        <v>97</v>
      </c>
      <c r="D227" s="159" t="s">
        <v>98</v>
      </c>
    </row>
    <row r="228" spans="1:4" ht="15.75" thickBot="1"/>
    <row r="229" spans="1:4">
      <c r="B229" s="179"/>
      <c r="C229" s="14" t="s">
        <v>130</v>
      </c>
      <c r="D229" s="40" t="s">
        <v>2</v>
      </c>
    </row>
    <row r="230" spans="1:4" ht="45">
      <c r="A230">
        <v>3</v>
      </c>
      <c r="B230" s="180"/>
      <c r="C230" s="9" t="s">
        <v>131</v>
      </c>
      <c r="D230" s="168" t="s">
        <v>4</v>
      </c>
    </row>
    <row r="231" spans="1:4">
      <c r="B231" s="180"/>
      <c r="C231" s="2"/>
      <c r="D231" s="168" t="s">
        <v>5</v>
      </c>
    </row>
    <row r="232" spans="1:4" ht="15.75" thickBot="1">
      <c r="B232" s="180"/>
      <c r="C232" s="45"/>
      <c r="D232" s="168" t="s">
        <v>6</v>
      </c>
    </row>
    <row r="233" spans="1:4">
      <c r="B233" s="68" t="s">
        <v>7</v>
      </c>
      <c r="C233" s="69" t="s">
        <v>110</v>
      </c>
      <c r="D233" s="70"/>
    </row>
    <row r="234" spans="1:4">
      <c r="B234" s="71" t="s">
        <v>9</v>
      </c>
      <c r="C234" s="67" t="s">
        <v>181</v>
      </c>
      <c r="D234" s="72"/>
    </row>
    <row r="235" spans="1:4">
      <c r="B235" s="71" t="s">
        <v>11</v>
      </c>
      <c r="C235" s="87">
        <v>1234543167</v>
      </c>
      <c r="D235" s="72"/>
    </row>
    <row r="236" spans="1:4">
      <c r="B236" s="71" t="s">
        <v>13</v>
      </c>
      <c r="C236" s="87" t="s">
        <v>134</v>
      </c>
      <c r="D236" s="72"/>
    </row>
    <row r="237" spans="1:4" ht="15" customHeight="1">
      <c r="B237" s="71" t="s">
        <v>15</v>
      </c>
      <c r="C237" s="67" t="s">
        <v>182</v>
      </c>
      <c r="D237" s="72"/>
    </row>
    <row r="238" spans="1:4">
      <c r="B238" s="71" t="s">
        <v>17</v>
      </c>
      <c r="C238" s="164" t="s">
        <v>18</v>
      </c>
      <c r="D238" s="72"/>
    </row>
    <row r="239" spans="1:4" ht="15" customHeight="1">
      <c r="B239" s="71" t="s">
        <v>19</v>
      </c>
      <c r="C239" s="164" t="s">
        <v>20</v>
      </c>
      <c r="D239" s="72"/>
    </row>
    <row r="240" spans="1:4" ht="15" customHeight="1" thickBot="1">
      <c r="B240" s="73" t="s">
        <v>136</v>
      </c>
      <c r="C240" s="75" t="s">
        <v>22</v>
      </c>
      <c r="D240" s="74"/>
    </row>
    <row r="241" spans="2:8" ht="37.5" customHeight="1" thickBot="1">
      <c r="B241" s="217" t="s">
        <v>137</v>
      </c>
      <c r="C241" s="218"/>
      <c r="D241" s="219"/>
    </row>
    <row r="242" spans="2:8" ht="15" customHeight="1">
      <c r="B242" s="220" t="s">
        <v>24</v>
      </c>
      <c r="C242" s="221"/>
      <c r="D242" s="222"/>
    </row>
    <row r="243" spans="2:8" ht="29.25" customHeight="1">
      <c r="B243" s="210" t="s">
        <v>25</v>
      </c>
      <c r="C243" s="211"/>
      <c r="D243" s="212"/>
    </row>
    <row r="244" spans="2:8" ht="15" customHeight="1">
      <c r="B244" s="210" t="s">
        <v>138</v>
      </c>
      <c r="C244" s="211"/>
      <c r="D244" s="212"/>
    </row>
    <row r="245" spans="2:8" ht="15" customHeight="1">
      <c r="B245" s="210" t="s">
        <v>139</v>
      </c>
      <c r="C245" s="211"/>
      <c r="D245" s="212"/>
    </row>
    <row r="246" spans="2:8" ht="35.25" customHeight="1">
      <c r="B246" s="210" t="s">
        <v>140</v>
      </c>
      <c r="C246" s="211"/>
      <c r="D246" s="212"/>
    </row>
    <row r="247" spans="2:8" ht="15" customHeight="1">
      <c r="B247" s="210" t="s">
        <v>141</v>
      </c>
      <c r="C247" s="211"/>
      <c r="D247" s="212"/>
    </row>
    <row r="248" spans="2:8" ht="15" customHeight="1">
      <c r="B248" s="210" t="s">
        <v>142</v>
      </c>
      <c r="C248" s="211"/>
      <c r="D248" s="212"/>
    </row>
    <row r="249" spans="2:8" ht="15" customHeight="1">
      <c r="B249" s="210" t="s">
        <v>143</v>
      </c>
      <c r="C249" s="211"/>
      <c r="D249" s="212"/>
    </row>
    <row r="250" spans="2:8" ht="15" customHeight="1">
      <c r="B250" s="210" t="s">
        <v>144</v>
      </c>
      <c r="C250" s="211"/>
      <c r="D250" s="212"/>
    </row>
    <row r="251" spans="2:8" ht="15" customHeight="1">
      <c r="B251" s="210" t="s">
        <v>145</v>
      </c>
      <c r="C251" s="211"/>
      <c r="D251" s="212"/>
    </row>
    <row r="252" spans="2:8" ht="15" customHeight="1">
      <c r="B252" s="210" t="s">
        <v>146</v>
      </c>
      <c r="C252" s="211"/>
      <c r="D252" s="212"/>
    </row>
    <row r="253" spans="2:8" ht="29.25" customHeight="1">
      <c r="B253" s="210" t="s">
        <v>147</v>
      </c>
      <c r="C253" s="211"/>
      <c r="D253" s="212"/>
    </row>
    <row r="254" spans="2:8" ht="15.75" customHeight="1" thickBot="1">
      <c r="B254" s="213" t="s">
        <v>148</v>
      </c>
      <c r="C254" s="214"/>
      <c r="D254" s="215"/>
    </row>
    <row r="255" spans="2:8" ht="15.75" thickBot="1">
      <c r="B255" s="216"/>
      <c r="C255" s="216"/>
      <c r="D255" s="216"/>
    </row>
    <row r="256" spans="2:8" ht="30.75" thickBot="1">
      <c r="B256" s="200" t="s">
        <v>149</v>
      </c>
      <c r="C256" s="166" t="s">
        <v>150</v>
      </c>
      <c r="D256" s="166" t="s">
        <v>39</v>
      </c>
      <c r="E256" s="166" t="s">
        <v>40</v>
      </c>
      <c r="F256" s="166" t="s">
        <v>41</v>
      </c>
      <c r="G256" s="166" t="s">
        <v>42</v>
      </c>
      <c r="H256" s="166" t="s">
        <v>151</v>
      </c>
    </row>
    <row r="257" spans="2:8" ht="15.75" thickBot="1">
      <c r="B257" s="201"/>
      <c r="C257" s="11">
        <v>1</v>
      </c>
      <c r="D257" s="11">
        <v>2</v>
      </c>
      <c r="E257" s="11">
        <v>3</v>
      </c>
      <c r="F257" s="11">
        <v>4</v>
      </c>
      <c r="G257" s="11">
        <v>5</v>
      </c>
      <c r="H257" s="38"/>
    </row>
    <row r="258" spans="2:8" ht="32.25" thickBot="1">
      <c r="B258" s="167" t="s">
        <v>44</v>
      </c>
      <c r="C258" s="11"/>
      <c r="D258" s="11"/>
      <c r="E258" s="11"/>
      <c r="F258" s="11"/>
      <c r="G258" s="11"/>
      <c r="H258" s="38"/>
    </row>
    <row r="259" spans="2:8" ht="16.5" thickBot="1">
      <c r="B259" s="167" t="s">
        <v>45</v>
      </c>
      <c r="C259" s="11"/>
      <c r="D259" s="11"/>
      <c r="E259" s="11"/>
      <c r="F259" s="11"/>
      <c r="G259" s="11"/>
      <c r="H259" s="83">
        <f>(F260+G261)/2</f>
        <v>4.5</v>
      </c>
    </row>
    <row r="260" spans="2:8" ht="30.75" thickBot="1">
      <c r="B260" s="161" t="s">
        <v>46</v>
      </c>
      <c r="C260" s="38"/>
      <c r="D260" s="38"/>
      <c r="E260" s="38"/>
      <c r="F260" s="38">
        <v>4</v>
      </c>
      <c r="G260" s="38"/>
      <c r="H260" s="38"/>
    </row>
    <row r="261" spans="2:8" ht="75.75" thickBot="1">
      <c r="B261" s="161" t="s">
        <v>47</v>
      </c>
      <c r="C261" s="38"/>
      <c r="D261" s="38"/>
      <c r="E261" s="38"/>
      <c r="F261" s="38"/>
      <c r="G261" s="38">
        <v>5</v>
      </c>
      <c r="H261" s="38"/>
    </row>
    <row r="262" spans="2:8" ht="32.25" thickBot="1">
      <c r="B262" s="167" t="s">
        <v>48</v>
      </c>
      <c r="C262" s="38"/>
      <c r="D262" s="38"/>
      <c r="E262" s="38"/>
      <c r="F262" s="38"/>
      <c r="G262" s="38"/>
      <c r="H262" s="83">
        <f>(F263+F264+G265+F266+F267)/5</f>
        <v>4.2</v>
      </c>
    </row>
    <row r="263" spans="2:8" ht="30.75" thickBot="1">
      <c r="B263" s="161" t="s">
        <v>152</v>
      </c>
      <c r="C263" s="38"/>
      <c r="D263" s="38"/>
      <c r="E263" s="38"/>
      <c r="F263" s="38">
        <v>4</v>
      </c>
      <c r="G263" s="38"/>
      <c r="H263" s="38"/>
    </row>
    <row r="264" spans="2:8" ht="30.75" thickBot="1">
      <c r="B264" s="161" t="s">
        <v>50</v>
      </c>
      <c r="C264" s="38"/>
      <c r="D264" s="38"/>
      <c r="E264" s="38"/>
      <c r="F264" s="38">
        <v>4</v>
      </c>
      <c r="G264" s="38"/>
      <c r="H264" s="38"/>
    </row>
    <row r="265" spans="2:8" ht="30.75" thickBot="1">
      <c r="B265" s="161" t="s">
        <v>51</v>
      </c>
      <c r="C265" s="38"/>
      <c r="D265" s="38"/>
      <c r="E265" s="38"/>
      <c r="F265" s="38"/>
      <c r="G265" s="38">
        <v>5</v>
      </c>
      <c r="H265" s="38"/>
    </row>
    <row r="266" spans="2:8" ht="60.75" thickBot="1">
      <c r="B266" s="161" t="s">
        <v>153</v>
      </c>
      <c r="C266" s="38"/>
      <c r="D266" s="38"/>
      <c r="E266" s="38"/>
      <c r="F266" s="38">
        <v>4</v>
      </c>
      <c r="G266" s="38"/>
      <c r="H266" s="38"/>
    </row>
    <row r="267" spans="2:8" ht="30.75" thickBot="1">
      <c r="B267" s="161" t="s">
        <v>53</v>
      </c>
      <c r="C267" s="38"/>
      <c r="D267" s="38"/>
      <c r="E267" s="38"/>
      <c r="F267" s="38">
        <v>4</v>
      </c>
      <c r="G267" s="38"/>
      <c r="H267" s="38"/>
    </row>
    <row r="268" spans="2:8" ht="32.25" thickBot="1">
      <c r="B268" s="167" t="s">
        <v>54</v>
      </c>
      <c r="C268" s="38"/>
      <c r="D268" s="38"/>
      <c r="E268" s="38"/>
      <c r="F268" s="38"/>
      <c r="G268" s="38"/>
      <c r="H268" s="83">
        <f>(E269+F270)/2</f>
        <v>3.5</v>
      </c>
    </row>
    <row r="269" spans="2:8" ht="15.75" thickBot="1">
      <c r="B269" s="161" t="s">
        <v>55</v>
      </c>
      <c r="C269" s="38"/>
      <c r="D269" s="38"/>
      <c r="E269" s="38">
        <v>3</v>
      </c>
      <c r="F269" s="38"/>
      <c r="G269" s="38"/>
      <c r="H269" s="38"/>
    </row>
    <row r="270" spans="2:8" ht="45.75" thickBot="1">
      <c r="B270" s="161" t="s">
        <v>56</v>
      </c>
      <c r="C270" s="38"/>
      <c r="D270" s="38"/>
      <c r="E270" s="38"/>
      <c r="F270" s="38">
        <v>4</v>
      </c>
      <c r="G270" s="38"/>
      <c r="H270" s="38"/>
    </row>
    <row r="271" spans="2:8" ht="16.5" thickBot="1">
      <c r="B271" s="167" t="s">
        <v>57</v>
      </c>
      <c r="C271" s="38"/>
      <c r="D271" s="38"/>
      <c r="E271" s="38"/>
      <c r="F271" s="38"/>
      <c r="G271" s="38"/>
      <c r="H271" s="85">
        <f>(F272+F273+F274+F275)/4</f>
        <v>4</v>
      </c>
    </row>
    <row r="272" spans="2:8" ht="30.75" thickBot="1">
      <c r="B272" s="161" t="s">
        <v>58</v>
      </c>
      <c r="C272" s="38"/>
      <c r="D272" s="38"/>
      <c r="E272" s="38"/>
      <c r="F272" s="38">
        <v>4</v>
      </c>
      <c r="G272" s="38"/>
      <c r="H272" s="38"/>
    </row>
    <row r="273" spans="2:8" ht="30.75" thickBot="1">
      <c r="B273" s="161" t="s">
        <v>59</v>
      </c>
      <c r="C273" s="38"/>
      <c r="D273" s="38"/>
      <c r="E273" s="38"/>
      <c r="F273" s="38">
        <v>4</v>
      </c>
      <c r="G273" s="38"/>
      <c r="H273" s="38"/>
    </row>
    <row r="274" spans="2:8" ht="30.75" thickBot="1">
      <c r="B274" s="161" t="s">
        <v>60</v>
      </c>
      <c r="C274" s="38"/>
      <c r="D274" s="38"/>
      <c r="E274" s="38"/>
      <c r="F274" s="38">
        <v>4</v>
      </c>
      <c r="G274" s="38"/>
      <c r="H274" s="38"/>
    </row>
    <row r="275" spans="2:8" ht="30.75" thickBot="1">
      <c r="B275" s="163" t="s">
        <v>61</v>
      </c>
      <c r="C275" s="168"/>
      <c r="D275" s="168"/>
      <c r="E275" s="168"/>
      <c r="F275" s="168">
        <v>4</v>
      </c>
      <c r="G275" s="168"/>
      <c r="H275" s="168"/>
    </row>
    <row r="276" spans="2:8" ht="16.5" thickBot="1">
      <c r="B276" s="84" t="s">
        <v>62</v>
      </c>
      <c r="C276" s="76"/>
      <c r="D276" s="77"/>
      <c r="E276" s="77"/>
      <c r="F276" s="77"/>
      <c r="G276" s="77"/>
      <c r="H276" s="88">
        <f>(G277+G278+G279)/3</f>
        <v>5</v>
      </c>
    </row>
    <row r="277" spans="2:8" ht="30.75" thickBot="1">
      <c r="B277" s="161" t="s">
        <v>63</v>
      </c>
      <c r="C277" s="38"/>
      <c r="D277" s="38"/>
      <c r="E277" s="38"/>
      <c r="F277" s="38"/>
      <c r="G277" s="38">
        <v>5</v>
      </c>
      <c r="H277" s="38"/>
    </row>
    <row r="278" spans="2:8" ht="41.25" customHeight="1" thickBot="1">
      <c r="B278" s="161" t="s">
        <v>64</v>
      </c>
      <c r="C278" s="161"/>
      <c r="D278" s="161"/>
      <c r="E278" s="161"/>
      <c r="F278" s="161"/>
      <c r="G278" s="161">
        <v>5</v>
      </c>
      <c r="H278" s="161"/>
    </row>
    <row r="279" spans="2:8" ht="45.75" thickBot="1">
      <c r="B279" s="161" t="s">
        <v>65</v>
      </c>
      <c r="C279" s="38"/>
      <c r="D279" s="38"/>
      <c r="E279" s="38"/>
      <c r="F279" s="38"/>
      <c r="G279" s="38">
        <v>5</v>
      </c>
      <c r="H279" s="38"/>
    </row>
    <row r="280" spans="2:8" ht="16.5" thickBot="1">
      <c r="B280" s="167" t="s">
        <v>66</v>
      </c>
      <c r="C280" s="38"/>
      <c r="D280" s="38"/>
      <c r="E280" s="38"/>
      <c r="F280" s="38"/>
      <c r="G280" s="38"/>
      <c r="H280" s="83">
        <f>(G281+G282)/2</f>
        <v>5</v>
      </c>
    </row>
    <row r="281" spans="2:8" ht="45.75" thickBot="1">
      <c r="B281" s="161" t="s">
        <v>67</v>
      </c>
      <c r="C281" s="38"/>
      <c r="D281" s="38"/>
      <c r="E281" s="38"/>
      <c r="F281" s="38"/>
      <c r="G281" s="38">
        <v>5</v>
      </c>
      <c r="H281" s="38"/>
    </row>
    <row r="282" spans="2:8" ht="30.75" thickBot="1">
      <c r="B282" s="161" t="s">
        <v>68</v>
      </c>
      <c r="C282" s="38"/>
      <c r="D282" s="38"/>
      <c r="E282" s="38"/>
      <c r="F282" s="38"/>
      <c r="G282" s="38">
        <v>5</v>
      </c>
      <c r="H282" s="38"/>
    </row>
    <row r="283" spans="2:8" ht="16.5" thickBot="1">
      <c r="B283" s="167" t="s">
        <v>69</v>
      </c>
      <c r="C283" s="38"/>
      <c r="D283" s="38"/>
      <c r="E283" s="38"/>
      <c r="F283" s="38"/>
      <c r="G283" s="38"/>
      <c r="H283" s="83"/>
    </row>
    <row r="284" spans="2:8" ht="32.25" thickBot="1">
      <c r="B284" s="167" t="s">
        <v>154</v>
      </c>
      <c r="C284" s="38"/>
      <c r="D284" s="38"/>
      <c r="E284" s="38"/>
      <c r="F284" s="38"/>
      <c r="G284" s="38"/>
      <c r="H284" s="85">
        <f>(F285+F286+F287)/3</f>
        <v>4</v>
      </c>
    </row>
    <row r="285" spans="2:8" ht="106.5" customHeight="1" thickBot="1">
      <c r="B285" s="161" t="s">
        <v>155</v>
      </c>
      <c r="C285" s="38"/>
      <c r="D285" s="38"/>
      <c r="E285" s="38"/>
      <c r="F285" s="38">
        <v>4</v>
      </c>
      <c r="G285" s="38"/>
      <c r="H285" s="38"/>
    </row>
    <row r="286" spans="2:8" ht="60.75" thickBot="1">
      <c r="B286" s="161" t="s">
        <v>156</v>
      </c>
      <c r="C286" s="38"/>
      <c r="D286" s="38"/>
      <c r="E286" s="38"/>
      <c r="F286" s="38">
        <v>4</v>
      </c>
      <c r="G286" s="38"/>
      <c r="H286" s="38"/>
    </row>
    <row r="287" spans="2:8" ht="111" customHeight="1" thickBot="1">
      <c r="B287" s="161" t="s">
        <v>157</v>
      </c>
      <c r="C287" s="38"/>
      <c r="D287" s="38"/>
      <c r="E287" s="38"/>
      <c r="F287" s="38">
        <v>4</v>
      </c>
      <c r="G287" s="38"/>
      <c r="H287" s="83"/>
    </row>
    <row r="288" spans="2:8" ht="15" customHeight="1" thickBot="1">
      <c r="B288" s="167" t="s">
        <v>158</v>
      </c>
      <c r="C288" s="38"/>
      <c r="D288" s="38"/>
      <c r="E288" s="38"/>
      <c r="F288" s="38"/>
      <c r="G288" s="38"/>
      <c r="H288" s="83">
        <f>(F289+G291+G292+F293)/4</f>
        <v>4.5</v>
      </c>
    </row>
    <row r="289" spans="2:8" ht="15" customHeight="1">
      <c r="B289" s="200" t="s">
        <v>159</v>
      </c>
      <c r="C289" s="200"/>
      <c r="D289" s="200"/>
      <c r="E289" s="200"/>
      <c r="F289" s="200">
        <v>4</v>
      </c>
      <c r="G289" s="200"/>
      <c r="H289" s="200"/>
    </row>
    <row r="290" spans="2:8" ht="54.75" customHeight="1" thickBot="1">
      <c r="B290" s="209"/>
      <c r="C290" s="201"/>
      <c r="D290" s="209"/>
      <c r="E290" s="209"/>
      <c r="F290" s="209"/>
      <c r="G290" s="209"/>
      <c r="H290" s="209"/>
    </row>
    <row r="291" spans="2:8" ht="97.5" customHeight="1" thickBot="1">
      <c r="B291" s="76" t="s">
        <v>160</v>
      </c>
      <c r="C291" s="77"/>
      <c r="D291" s="77"/>
      <c r="E291" s="77"/>
      <c r="F291" s="77"/>
      <c r="G291" s="77">
        <v>5</v>
      </c>
      <c r="H291" s="78"/>
    </row>
    <row r="292" spans="2:8" ht="85.5" customHeight="1" thickBot="1">
      <c r="B292" s="80" t="s">
        <v>161</v>
      </c>
      <c r="C292" s="81"/>
      <c r="D292" s="81"/>
      <c r="E292" s="81"/>
      <c r="F292" s="81"/>
      <c r="G292" s="81">
        <v>5</v>
      </c>
      <c r="H292" s="79"/>
    </row>
    <row r="293" spans="2:8" ht="66" customHeight="1" thickBot="1">
      <c r="B293" s="161" t="s">
        <v>162</v>
      </c>
      <c r="C293" s="38"/>
      <c r="D293" s="38"/>
      <c r="E293" s="38"/>
      <c r="F293" s="38">
        <v>4</v>
      </c>
      <c r="G293" s="38"/>
      <c r="H293" s="38"/>
    </row>
    <row r="294" spans="2:8" ht="32.25" thickBot="1">
      <c r="B294" s="167" t="s">
        <v>163</v>
      </c>
      <c r="C294" s="38"/>
      <c r="D294" s="38"/>
      <c r="E294" s="38"/>
      <c r="F294" s="38"/>
      <c r="G294" s="38"/>
      <c r="H294" s="85">
        <f>(F295+G296)/2</f>
        <v>4.5</v>
      </c>
    </row>
    <row r="295" spans="2:8" ht="114.75" customHeight="1" thickBot="1">
      <c r="B295" s="161" t="s">
        <v>164</v>
      </c>
      <c r="C295" s="38"/>
      <c r="D295" s="38"/>
      <c r="E295" s="38"/>
      <c r="F295" s="38">
        <v>4</v>
      </c>
      <c r="G295" s="38"/>
      <c r="H295" s="38"/>
    </row>
    <row r="296" spans="2:8" ht="131.25" customHeight="1" thickBot="1">
      <c r="B296" s="161" t="s">
        <v>165</v>
      </c>
      <c r="C296" s="38"/>
      <c r="D296" s="38"/>
      <c r="E296" s="38"/>
      <c r="F296" s="38"/>
      <c r="G296" s="38">
        <v>5</v>
      </c>
      <c r="H296" s="83"/>
    </row>
    <row r="297" spans="2:8" ht="16.5" thickBot="1">
      <c r="B297" s="167" t="s">
        <v>166</v>
      </c>
      <c r="C297" s="38"/>
      <c r="D297" s="38"/>
      <c r="E297" s="38"/>
      <c r="F297" s="38"/>
      <c r="G297" s="38"/>
      <c r="H297" s="83">
        <f>(F298+G299)/2</f>
        <v>4.5</v>
      </c>
    </row>
    <row r="298" spans="2:8" ht="75.75" thickBot="1">
      <c r="B298" s="161" t="s">
        <v>167</v>
      </c>
      <c r="C298" s="38"/>
      <c r="D298" s="38"/>
      <c r="E298" s="38"/>
      <c r="F298" s="38">
        <v>4</v>
      </c>
      <c r="G298" s="38"/>
      <c r="H298" s="38"/>
    </row>
    <row r="299" spans="2:8" ht="140.25" customHeight="1" thickBot="1">
      <c r="B299" s="161" t="s">
        <v>183</v>
      </c>
      <c r="C299" s="38"/>
      <c r="D299" s="38"/>
      <c r="E299" s="38"/>
      <c r="F299" s="38"/>
      <c r="G299" s="38">
        <v>5</v>
      </c>
      <c r="H299" s="38"/>
    </row>
    <row r="300" spans="2:8" ht="26.25" customHeight="1" thickBot="1">
      <c r="B300" s="167" t="s">
        <v>169</v>
      </c>
      <c r="C300" s="38"/>
      <c r="D300" s="38"/>
      <c r="E300" s="38"/>
      <c r="F300" s="38"/>
      <c r="G300" s="38"/>
      <c r="H300" s="85">
        <f>(G301+F303+G304)/3</f>
        <v>4.666666666666667</v>
      </c>
    </row>
    <row r="301" spans="2:8" ht="15" customHeight="1">
      <c r="B301" s="200" t="s">
        <v>170</v>
      </c>
      <c r="C301" s="200"/>
      <c r="D301" s="200"/>
      <c r="E301" s="200"/>
      <c r="F301" s="200"/>
      <c r="G301" s="200">
        <v>5</v>
      </c>
      <c r="H301" s="200"/>
    </row>
    <row r="302" spans="2:8" ht="87" customHeight="1" thickBot="1">
      <c r="B302" s="201"/>
      <c r="C302" s="201"/>
      <c r="D302" s="201"/>
      <c r="E302" s="201"/>
      <c r="F302" s="201"/>
      <c r="G302" s="201"/>
      <c r="H302" s="201"/>
    </row>
    <row r="303" spans="2:8" ht="147.75" customHeight="1" thickBot="1">
      <c r="B303" s="161" t="s">
        <v>171</v>
      </c>
      <c r="C303" s="38"/>
      <c r="D303" s="38"/>
      <c r="E303" s="38"/>
      <c r="F303" s="38">
        <v>4</v>
      </c>
      <c r="G303" s="38"/>
      <c r="H303" s="38"/>
    </row>
    <row r="304" spans="2:8" ht="130.5" customHeight="1" thickBot="1">
      <c r="B304" s="161" t="s">
        <v>172</v>
      </c>
      <c r="C304" s="38"/>
      <c r="D304" s="38"/>
      <c r="E304" s="38"/>
      <c r="F304" s="38"/>
      <c r="G304" s="38">
        <v>5</v>
      </c>
      <c r="H304" s="38"/>
    </row>
    <row r="305" spans="2:8" ht="16.5" thickBot="1">
      <c r="B305" s="167" t="s">
        <v>173</v>
      </c>
      <c r="C305" s="38"/>
      <c r="D305" s="38"/>
      <c r="E305" s="38"/>
      <c r="F305" s="38"/>
      <c r="G305" s="38"/>
      <c r="H305" s="85">
        <f>(F306+F307+F308+G309)/4</f>
        <v>4.25</v>
      </c>
    </row>
    <row r="306" spans="2:8" ht="99.75" customHeight="1" thickBot="1">
      <c r="B306" s="161" t="s">
        <v>174</v>
      </c>
      <c r="C306" s="38"/>
      <c r="D306" s="38"/>
      <c r="E306" s="38"/>
      <c r="F306" s="38">
        <v>4</v>
      </c>
      <c r="G306" s="38"/>
      <c r="H306" s="38"/>
    </row>
    <row r="307" spans="2:8" ht="57" customHeight="1" thickBot="1">
      <c r="B307" s="161" t="s">
        <v>175</v>
      </c>
      <c r="C307" s="38"/>
      <c r="D307" s="38"/>
      <c r="E307" s="38"/>
      <c r="F307" s="38">
        <v>4</v>
      </c>
      <c r="G307" s="38"/>
      <c r="H307" s="38"/>
    </row>
    <row r="308" spans="2:8" ht="83.25" customHeight="1" thickBot="1">
      <c r="B308" s="161" t="s">
        <v>176</v>
      </c>
      <c r="C308" s="38"/>
      <c r="D308" s="38"/>
      <c r="E308" s="38"/>
      <c r="F308" s="38">
        <v>4</v>
      </c>
      <c r="G308" s="38"/>
      <c r="H308" s="38"/>
    </row>
    <row r="309" spans="2:8" ht="111" customHeight="1" thickBot="1">
      <c r="B309" s="161" t="s">
        <v>177</v>
      </c>
      <c r="C309" s="38"/>
      <c r="D309" s="38"/>
      <c r="E309" s="38"/>
      <c r="F309" s="38"/>
      <c r="G309" s="38">
        <v>5</v>
      </c>
      <c r="H309" s="38"/>
    </row>
    <row r="310" spans="2:8" ht="16.5" thickBot="1">
      <c r="B310" s="167" t="s">
        <v>102</v>
      </c>
      <c r="C310" s="38"/>
      <c r="D310" s="38"/>
      <c r="E310" s="38"/>
      <c r="F310" s="38"/>
      <c r="G310" s="38"/>
      <c r="H310" s="85">
        <f>(H305+H300+H297+H294+H288+H284+H280+H276+H271+H268+H262+H259)/12</f>
        <v>4.3847222222222229</v>
      </c>
    </row>
    <row r="311" spans="2:8" ht="15.75" customHeight="1" thickBot="1">
      <c r="B311" s="10"/>
    </row>
    <row r="312" spans="2:8" ht="36" customHeight="1" thickBot="1">
      <c r="B312" s="200" t="s">
        <v>78</v>
      </c>
      <c r="C312" s="12" t="s">
        <v>79</v>
      </c>
      <c r="D312" s="12" t="s">
        <v>80</v>
      </c>
    </row>
    <row r="313" spans="2:8" ht="15.75" customHeight="1" thickBot="1">
      <c r="B313" s="201"/>
      <c r="C313" s="11"/>
      <c r="D313" s="11"/>
    </row>
    <row r="314" spans="2:8">
      <c r="B314" s="10"/>
    </row>
    <row r="315" spans="2:8">
      <c r="B315" s="10" t="s">
        <v>82</v>
      </c>
    </row>
    <row r="316" spans="2:8">
      <c r="B316" s="10"/>
    </row>
    <row r="317" spans="2:8">
      <c r="B317" s="10" t="s">
        <v>86</v>
      </c>
    </row>
    <row r="318" spans="2:8" ht="15.75" thickBot="1">
      <c r="B318" s="10"/>
    </row>
    <row r="319" spans="2:8" ht="30.75" thickBot="1">
      <c r="B319" s="13" t="s">
        <v>84</v>
      </c>
      <c r="C319" s="202"/>
      <c r="D319" s="203"/>
    </row>
    <row r="320" spans="2:8">
      <c r="B320" s="39"/>
      <c r="C320" s="65"/>
      <c r="D320" s="65"/>
      <c r="E320" s="65"/>
    </row>
    <row r="321" spans="2:8">
      <c r="B321" s="10" t="s">
        <v>85</v>
      </c>
      <c r="C321" s="65"/>
      <c r="D321" s="65"/>
      <c r="E321" s="65"/>
    </row>
    <row r="322" spans="2:8">
      <c r="B322" s="66"/>
      <c r="C322" s="165"/>
      <c r="D322" s="165"/>
      <c r="E322" s="165"/>
      <c r="F322" s="165"/>
      <c r="G322" s="165"/>
      <c r="H322" s="165"/>
    </row>
    <row r="323" spans="2:8" ht="15" customHeight="1" thickBot="1">
      <c r="B323" s="10"/>
    </row>
    <row r="324" spans="2:8" ht="15" customHeight="1">
      <c r="B324" s="223" t="s">
        <v>87</v>
      </c>
      <c r="C324" s="208"/>
      <c r="D324" s="208"/>
    </row>
    <row r="325" spans="2:8">
      <c r="B325" s="224"/>
      <c r="C325" s="208"/>
      <c r="D325" s="208"/>
    </row>
    <row r="326" spans="2:8" ht="15" customHeight="1" thickBot="1">
      <c r="B326" s="225"/>
      <c r="C326" s="208"/>
      <c r="D326" s="208"/>
    </row>
    <row r="327" spans="2:8" ht="15" customHeight="1">
      <c r="B327" s="223" t="s">
        <v>88</v>
      </c>
      <c r="C327" s="208"/>
      <c r="D327" s="208"/>
    </row>
    <row r="328" spans="2:8">
      <c r="B328" s="224"/>
      <c r="C328" s="208"/>
      <c r="D328" s="208"/>
    </row>
    <row r="329" spans="2:8" ht="15.75" thickBot="1">
      <c r="B329" s="225"/>
      <c r="C329" s="208"/>
      <c r="D329" s="208"/>
    </row>
    <row r="330" spans="2:8" ht="15.75" thickBot="1">
      <c r="B330" s="36"/>
      <c r="C330" s="82"/>
      <c r="D330" s="82"/>
    </row>
    <row r="331" spans="2:8" ht="15.75" customHeight="1" thickBot="1">
      <c r="B331" s="13" t="s">
        <v>89</v>
      </c>
      <c r="C331" s="13" t="s">
        <v>79</v>
      </c>
      <c r="D331" s="12" t="s">
        <v>80</v>
      </c>
      <c r="E331" s="12" t="s">
        <v>91</v>
      </c>
    </row>
    <row r="332" spans="2:8" ht="15.75" thickBot="1">
      <c r="B332" s="161" t="s">
        <v>90</v>
      </c>
      <c r="C332" s="38"/>
      <c r="D332" s="38"/>
      <c r="E332" s="38"/>
    </row>
    <row r="333" spans="2:8" ht="15.75" thickBot="1">
      <c r="B333" s="161" t="s">
        <v>92</v>
      </c>
      <c r="C333" s="38"/>
      <c r="D333" s="38"/>
      <c r="E333" s="38"/>
    </row>
    <row r="334" spans="2:8" ht="15.75" thickBot="1">
      <c r="B334" s="161" t="s">
        <v>93</v>
      </c>
      <c r="C334" s="38"/>
      <c r="D334" s="38"/>
      <c r="E334" s="38"/>
    </row>
    <row r="335" spans="2:8" ht="15.75" thickBot="1">
      <c r="B335" s="161" t="s">
        <v>94</v>
      </c>
      <c r="C335" s="38"/>
      <c r="D335" s="38"/>
      <c r="E335" s="38"/>
    </row>
    <row r="336" spans="2:8" ht="15.75" thickBot="1">
      <c r="B336" s="161" t="s">
        <v>95</v>
      </c>
      <c r="C336" s="38"/>
      <c r="D336" s="38"/>
      <c r="E336" s="38"/>
    </row>
    <row r="337" spans="1:5">
      <c r="B337" s="10"/>
    </row>
    <row r="340" spans="1:5" ht="15.75" thickBot="1"/>
    <row r="341" spans="1:5" ht="30.75" thickBot="1">
      <c r="B341" s="8" t="s">
        <v>96</v>
      </c>
      <c r="C341" s="159" t="s">
        <v>97</v>
      </c>
      <c r="D341" s="159" t="s">
        <v>98</v>
      </c>
    </row>
    <row r="342" spans="1:5">
      <c r="A342" s="89"/>
      <c r="B342" s="151"/>
      <c r="C342" s="151"/>
      <c r="D342" s="151"/>
      <c r="E342" s="89"/>
    </row>
    <row r="343" spans="1:5" ht="15.75" thickBot="1">
      <c r="A343" s="89"/>
      <c r="B343" s="151"/>
      <c r="C343" s="151"/>
      <c r="D343" s="89"/>
      <c r="E343" s="89"/>
    </row>
    <row r="344" spans="1:5">
      <c r="B344" s="179"/>
      <c r="C344" s="14" t="s">
        <v>130</v>
      </c>
      <c r="D344" s="40" t="s">
        <v>2</v>
      </c>
    </row>
    <row r="345" spans="1:5" ht="45">
      <c r="A345">
        <v>4</v>
      </c>
      <c r="B345" s="180"/>
      <c r="C345" s="9" t="s">
        <v>131</v>
      </c>
      <c r="D345" s="168" t="s">
        <v>4</v>
      </c>
    </row>
    <row r="346" spans="1:5">
      <c r="B346" s="180"/>
      <c r="C346" s="2"/>
      <c r="D346" s="168" t="s">
        <v>5</v>
      </c>
    </row>
    <row r="347" spans="1:5" ht="15.75" thickBot="1">
      <c r="B347" s="196"/>
      <c r="C347" s="3"/>
      <c r="D347" s="38" t="s">
        <v>6</v>
      </c>
    </row>
    <row r="348" spans="1:5">
      <c r="B348" s="68" t="s">
        <v>7</v>
      </c>
      <c r="C348" s="69" t="s">
        <v>132</v>
      </c>
      <c r="D348" s="70"/>
    </row>
    <row r="349" spans="1:5">
      <c r="B349" s="71" t="s">
        <v>9</v>
      </c>
      <c r="C349" s="67" t="s">
        <v>184</v>
      </c>
      <c r="D349" s="72"/>
    </row>
    <row r="350" spans="1:5">
      <c r="B350" s="71" t="s">
        <v>11</v>
      </c>
      <c r="C350" s="87">
        <v>1334445665</v>
      </c>
      <c r="D350" s="72"/>
    </row>
    <row r="351" spans="1:5">
      <c r="B351" s="71" t="s">
        <v>13</v>
      </c>
      <c r="C351" s="87" t="s">
        <v>134</v>
      </c>
      <c r="D351" s="72"/>
    </row>
    <row r="352" spans="1:5" ht="15" customHeight="1">
      <c r="B352" s="71" t="s">
        <v>15</v>
      </c>
      <c r="C352" s="67" t="s">
        <v>185</v>
      </c>
      <c r="D352" s="72"/>
    </row>
    <row r="353" spans="2:4">
      <c r="B353" s="71" t="s">
        <v>17</v>
      </c>
      <c r="C353" s="164" t="s">
        <v>18</v>
      </c>
      <c r="D353" s="72"/>
    </row>
    <row r="354" spans="2:4" ht="15" customHeight="1">
      <c r="B354" s="71" t="s">
        <v>19</v>
      </c>
      <c r="C354" s="164" t="s">
        <v>20</v>
      </c>
      <c r="D354" s="72"/>
    </row>
    <row r="355" spans="2:4" ht="15" customHeight="1" thickBot="1">
      <c r="B355" s="73" t="s">
        <v>136</v>
      </c>
      <c r="C355" s="75" t="s">
        <v>22</v>
      </c>
      <c r="D355" s="74"/>
    </row>
    <row r="356" spans="2:4" ht="32.25" customHeight="1" thickBot="1">
      <c r="B356" s="217" t="s">
        <v>137</v>
      </c>
      <c r="C356" s="218"/>
      <c r="D356" s="219"/>
    </row>
    <row r="357" spans="2:4" ht="15" customHeight="1">
      <c r="B357" s="220" t="s">
        <v>24</v>
      </c>
      <c r="C357" s="221"/>
      <c r="D357" s="222"/>
    </row>
    <row r="358" spans="2:4" ht="32.25" customHeight="1">
      <c r="B358" s="210" t="s">
        <v>25</v>
      </c>
      <c r="C358" s="211"/>
      <c r="D358" s="212"/>
    </row>
    <row r="359" spans="2:4" ht="15" customHeight="1">
      <c r="B359" s="210" t="s">
        <v>138</v>
      </c>
      <c r="C359" s="211"/>
      <c r="D359" s="212"/>
    </row>
    <row r="360" spans="2:4" ht="15" customHeight="1">
      <c r="B360" s="210" t="s">
        <v>139</v>
      </c>
      <c r="C360" s="211"/>
      <c r="D360" s="212"/>
    </row>
    <row r="361" spans="2:4" ht="35.25" customHeight="1">
      <c r="B361" s="210" t="s">
        <v>140</v>
      </c>
      <c r="C361" s="211"/>
      <c r="D361" s="212"/>
    </row>
    <row r="362" spans="2:4" ht="15" customHeight="1">
      <c r="B362" s="210" t="s">
        <v>141</v>
      </c>
      <c r="C362" s="211"/>
      <c r="D362" s="212"/>
    </row>
    <row r="363" spans="2:4" ht="15" customHeight="1">
      <c r="B363" s="210" t="s">
        <v>142</v>
      </c>
      <c r="C363" s="211"/>
      <c r="D363" s="212"/>
    </row>
    <row r="364" spans="2:4" ht="15" customHeight="1">
      <c r="B364" s="210" t="s">
        <v>143</v>
      </c>
      <c r="C364" s="211"/>
      <c r="D364" s="212"/>
    </row>
    <row r="365" spans="2:4" ht="15" customHeight="1">
      <c r="B365" s="210" t="s">
        <v>144</v>
      </c>
      <c r="C365" s="211"/>
      <c r="D365" s="212"/>
    </row>
    <row r="366" spans="2:4" ht="15" customHeight="1">
      <c r="B366" s="210" t="s">
        <v>145</v>
      </c>
      <c r="C366" s="211"/>
      <c r="D366" s="212"/>
    </row>
    <row r="367" spans="2:4" ht="15" customHeight="1">
      <c r="B367" s="210" t="s">
        <v>146</v>
      </c>
      <c r="C367" s="211"/>
      <c r="D367" s="212"/>
    </row>
    <row r="368" spans="2:4" ht="33" customHeight="1">
      <c r="B368" s="210" t="s">
        <v>147</v>
      </c>
      <c r="C368" s="211"/>
      <c r="D368" s="212"/>
    </row>
    <row r="369" spans="2:8" ht="15.75" thickBot="1">
      <c r="B369" s="213" t="s">
        <v>148</v>
      </c>
      <c r="C369" s="214"/>
      <c r="D369" s="215"/>
    </row>
    <row r="370" spans="2:8" ht="15.75" thickBot="1">
      <c r="B370" s="216"/>
      <c r="C370" s="216"/>
      <c r="D370" s="216"/>
    </row>
    <row r="371" spans="2:8" ht="30.75" thickBot="1">
      <c r="B371" s="200" t="s">
        <v>149</v>
      </c>
      <c r="C371" s="166" t="s">
        <v>150</v>
      </c>
      <c r="D371" s="166" t="s">
        <v>39</v>
      </c>
      <c r="E371" s="166" t="s">
        <v>40</v>
      </c>
      <c r="F371" s="166" t="s">
        <v>41</v>
      </c>
      <c r="G371" s="166" t="s">
        <v>42</v>
      </c>
      <c r="H371" s="166" t="s">
        <v>151</v>
      </c>
    </row>
    <row r="372" spans="2:8" ht="15.75" thickBot="1">
      <c r="B372" s="201"/>
      <c r="C372" s="11">
        <v>1</v>
      </c>
      <c r="D372" s="11">
        <v>2</v>
      </c>
      <c r="E372" s="11">
        <v>3</v>
      </c>
      <c r="F372" s="11">
        <v>4</v>
      </c>
      <c r="G372" s="11">
        <v>5</v>
      </c>
      <c r="H372" s="38"/>
    </row>
    <row r="373" spans="2:8" ht="32.25" thickBot="1">
      <c r="B373" s="167" t="s">
        <v>44</v>
      </c>
      <c r="C373" s="11"/>
      <c r="D373" s="11"/>
      <c r="E373" s="11"/>
      <c r="F373" s="11"/>
      <c r="G373" s="11"/>
      <c r="H373" s="38"/>
    </row>
    <row r="374" spans="2:8" ht="16.5" thickBot="1">
      <c r="B374" s="167" t="s">
        <v>45</v>
      </c>
      <c r="C374" s="11"/>
      <c r="D374" s="11"/>
      <c r="E374" s="11"/>
      <c r="F374" s="11"/>
      <c r="G374" s="11"/>
      <c r="H374" s="83">
        <f>(G375+G376)/2</f>
        <v>5</v>
      </c>
    </row>
    <row r="375" spans="2:8" ht="30.75" thickBot="1">
      <c r="B375" s="161" t="s">
        <v>46</v>
      </c>
      <c r="C375" s="38"/>
      <c r="D375" s="38"/>
      <c r="E375" s="38"/>
      <c r="F375" s="38"/>
      <c r="G375" s="38">
        <v>5</v>
      </c>
      <c r="H375" s="38"/>
    </row>
    <row r="376" spans="2:8" ht="75.75" thickBot="1">
      <c r="B376" s="161" t="s">
        <v>47</v>
      </c>
      <c r="C376" s="38"/>
      <c r="D376" s="38"/>
      <c r="E376" s="38"/>
      <c r="F376" s="38"/>
      <c r="G376" s="38">
        <v>5</v>
      </c>
      <c r="H376" s="38"/>
    </row>
    <row r="377" spans="2:8" ht="32.25" thickBot="1">
      <c r="B377" s="167" t="s">
        <v>48</v>
      </c>
      <c r="C377" s="38"/>
      <c r="D377" s="38"/>
      <c r="E377" s="38"/>
      <c r="F377" s="38"/>
      <c r="G377" s="38"/>
      <c r="H377" s="83">
        <f>(F378+G379+G380+F381+G382)/5</f>
        <v>4.5999999999999996</v>
      </c>
    </row>
    <row r="378" spans="2:8" ht="30.75" thickBot="1">
      <c r="B378" s="161" t="s">
        <v>186</v>
      </c>
      <c r="C378" s="38"/>
      <c r="D378" s="38"/>
      <c r="E378" s="38"/>
      <c r="F378" s="38">
        <v>4</v>
      </c>
      <c r="G378" s="38"/>
      <c r="H378" s="38"/>
    </row>
    <row r="379" spans="2:8" ht="30.75" thickBot="1">
      <c r="B379" s="161" t="s">
        <v>50</v>
      </c>
      <c r="C379" s="38"/>
      <c r="D379" s="38"/>
      <c r="E379" s="38"/>
      <c r="F379" s="38"/>
      <c r="G379" s="38">
        <v>5</v>
      </c>
      <c r="H379" s="38"/>
    </row>
    <row r="380" spans="2:8" ht="30.75" thickBot="1">
      <c r="B380" s="161" t="s">
        <v>51</v>
      </c>
      <c r="C380" s="38"/>
      <c r="D380" s="38"/>
      <c r="E380" s="38"/>
      <c r="F380" s="38"/>
      <c r="G380" s="38">
        <v>5</v>
      </c>
      <c r="H380" s="38"/>
    </row>
    <row r="381" spans="2:8" ht="60.75" thickBot="1">
      <c r="B381" s="161" t="s">
        <v>153</v>
      </c>
      <c r="C381" s="38"/>
      <c r="D381" s="38"/>
      <c r="E381" s="38"/>
      <c r="F381" s="38">
        <v>4</v>
      </c>
      <c r="G381" s="38"/>
      <c r="H381" s="38"/>
    </row>
    <row r="382" spans="2:8" ht="30.75" thickBot="1">
      <c r="B382" s="161" t="s">
        <v>53</v>
      </c>
      <c r="C382" s="38"/>
      <c r="D382" s="38"/>
      <c r="E382" s="38"/>
      <c r="F382" s="38"/>
      <c r="G382" s="38">
        <v>5</v>
      </c>
      <c r="H382" s="38"/>
    </row>
    <row r="383" spans="2:8" ht="32.25" thickBot="1">
      <c r="B383" s="167" t="s">
        <v>54</v>
      </c>
      <c r="C383" s="38"/>
      <c r="D383" s="38"/>
      <c r="E383" s="38"/>
      <c r="F383" s="38"/>
      <c r="G383" s="38"/>
      <c r="H383" s="83">
        <f>(E384+F385)/2</f>
        <v>3.5</v>
      </c>
    </row>
    <row r="384" spans="2:8" ht="15.75" thickBot="1">
      <c r="B384" s="161" t="s">
        <v>55</v>
      </c>
      <c r="C384" s="38"/>
      <c r="D384" s="38"/>
      <c r="E384" s="38">
        <v>3</v>
      </c>
      <c r="F384" s="38"/>
      <c r="G384" s="38"/>
      <c r="H384" s="38"/>
    </row>
    <row r="385" spans="2:8" ht="45.75" thickBot="1">
      <c r="B385" s="161" t="s">
        <v>56</v>
      </c>
      <c r="C385" s="38"/>
      <c r="D385" s="38"/>
      <c r="E385" s="38"/>
      <c r="F385" s="38">
        <v>4</v>
      </c>
      <c r="G385" s="38"/>
      <c r="H385" s="38"/>
    </row>
    <row r="386" spans="2:8" ht="16.5" thickBot="1">
      <c r="B386" s="167" t="s">
        <v>57</v>
      </c>
      <c r="C386" s="38"/>
      <c r="D386" s="38"/>
      <c r="E386" s="38"/>
      <c r="F386" s="38"/>
      <c r="G386" s="38"/>
      <c r="H386" s="85">
        <f>(F387+F388+F389+F390)/4</f>
        <v>4</v>
      </c>
    </row>
    <row r="387" spans="2:8" ht="30.75" thickBot="1">
      <c r="B387" s="161" t="s">
        <v>58</v>
      </c>
      <c r="C387" s="38"/>
      <c r="D387" s="38"/>
      <c r="E387" s="38"/>
      <c r="F387" s="38">
        <v>4</v>
      </c>
      <c r="G387" s="38"/>
      <c r="H387" s="38"/>
    </row>
    <row r="388" spans="2:8" ht="30.75" thickBot="1">
      <c r="B388" s="161" t="s">
        <v>59</v>
      </c>
      <c r="C388" s="38"/>
      <c r="D388" s="38"/>
      <c r="E388" s="38"/>
      <c r="F388" s="38">
        <v>4</v>
      </c>
      <c r="G388" s="38"/>
      <c r="H388" s="38"/>
    </row>
    <row r="389" spans="2:8" ht="30.75" thickBot="1">
      <c r="B389" s="161" t="s">
        <v>60</v>
      </c>
      <c r="C389" s="38"/>
      <c r="D389" s="38"/>
      <c r="E389" s="38"/>
      <c r="F389" s="38">
        <v>4</v>
      </c>
      <c r="G389" s="38"/>
      <c r="H389" s="38"/>
    </row>
    <row r="390" spans="2:8" ht="30.75" thickBot="1">
      <c r="B390" s="163" t="s">
        <v>61</v>
      </c>
      <c r="C390" s="168"/>
      <c r="D390" s="168"/>
      <c r="E390" s="168"/>
      <c r="F390" s="168">
        <v>4</v>
      </c>
      <c r="G390" s="168"/>
      <c r="H390" s="168"/>
    </row>
    <row r="391" spans="2:8" ht="16.5" thickBot="1">
      <c r="B391" s="84" t="s">
        <v>62</v>
      </c>
      <c r="C391" s="76"/>
      <c r="D391" s="77"/>
      <c r="E391" s="77"/>
      <c r="F391" s="77"/>
      <c r="G391" s="77"/>
      <c r="H391" s="90">
        <f>(G392+G393+G394)/3</f>
        <v>5</v>
      </c>
    </row>
    <row r="392" spans="2:8" ht="30.75" thickBot="1">
      <c r="B392" s="161" t="s">
        <v>63</v>
      </c>
      <c r="C392" s="38"/>
      <c r="D392" s="38"/>
      <c r="E392" s="38"/>
      <c r="F392" s="38"/>
      <c r="G392" s="38">
        <v>5</v>
      </c>
      <c r="H392" s="38"/>
    </row>
    <row r="393" spans="2:8" ht="41.25" customHeight="1" thickBot="1">
      <c r="B393" s="161" t="s">
        <v>64</v>
      </c>
      <c r="C393" s="161"/>
      <c r="D393" s="161"/>
      <c r="E393" s="161"/>
      <c r="F393" s="161"/>
      <c r="G393" s="161">
        <v>5</v>
      </c>
      <c r="H393" s="161"/>
    </row>
    <row r="394" spans="2:8" ht="45.75" thickBot="1">
      <c r="B394" s="161" t="s">
        <v>65</v>
      </c>
      <c r="C394" s="38"/>
      <c r="D394" s="38"/>
      <c r="E394" s="38"/>
      <c r="F394" s="38"/>
      <c r="G394" s="38">
        <v>5</v>
      </c>
      <c r="H394" s="38"/>
    </row>
    <row r="395" spans="2:8" ht="16.5" thickBot="1">
      <c r="B395" s="167" t="s">
        <v>66</v>
      </c>
      <c r="C395" s="38"/>
      <c r="D395" s="38"/>
      <c r="E395" s="38"/>
      <c r="F395" s="38"/>
      <c r="G395" s="38"/>
      <c r="H395" s="83">
        <f>(G396+G397)/2</f>
        <v>5</v>
      </c>
    </row>
    <row r="396" spans="2:8" ht="45.75" thickBot="1">
      <c r="B396" s="161" t="s">
        <v>67</v>
      </c>
      <c r="C396" s="38"/>
      <c r="D396" s="38"/>
      <c r="E396" s="38"/>
      <c r="F396" s="38"/>
      <c r="G396" s="38">
        <v>5</v>
      </c>
      <c r="H396" s="38"/>
    </row>
    <row r="397" spans="2:8" ht="30.75" thickBot="1">
      <c r="B397" s="161" t="s">
        <v>68</v>
      </c>
      <c r="C397" s="38"/>
      <c r="D397" s="38"/>
      <c r="E397" s="38"/>
      <c r="F397" s="38"/>
      <c r="G397" s="38">
        <v>5</v>
      </c>
      <c r="H397" s="38"/>
    </row>
    <row r="398" spans="2:8" ht="16.5" thickBot="1">
      <c r="B398" s="167" t="s">
        <v>69</v>
      </c>
      <c r="C398" s="38"/>
      <c r="D398" s="38"/>
      <c r="E398" s="38"/>
      <c r="F398" s="38"/>
      <c r="G398" s="38"/>
      <c r="H398" s="83"/>
    </row>
    <row r="399" spans="2:8" ht="32.25" thickBot="1">
      <c r="B399" s="167" t="s">
        <v>154</v>
      </c>
      <c r="C399" s="38"/>
      <c r="D399" s="38"/>
      <c r="E399" s="38"/>
      <c r="F399" s="38"/>
      <c r="G399" s="38"/>
      <c r="H399" s="91">
        <f>(G400+G401+G402)/3</f>
        <v>5</v>
      </c>
    </row>
    <row r="400" spans="2:8" ht="90.75" thickBot="1">
      <c r="B400" s="161" t="s">
        <v>155</v>
      </c>
      <c r="C400" s="38"/>
      <c r="D400" s="38"/>
      <c r="E400" s="38"/>
      <c r="F400" s="38"/>
      <c r="G400" s="38">
        <v>5</v>
      </c>
      <c r="H400" s="38"/>
    </row>
    <row r="401" spans="2:8" ht="60.75" thickBot="1">
      <c r="B401" s="161" t="s">
        <v>156</v>
      </c>
      <c r="C401" s="38"/>
      <c r="D401" s="38"/>
      <c r="E401" s="38"/>
      <c r="F401" s="38"/>
      <c r="G401" s="38">
        <v>5</v>
      </c>
      <c r="H401" s="38"/>
    </row>
    <row r="402" spans="2:8" ht="114.75" customHeight="1" thickBot="1">
      <c r="B402" s="161" t="s">
        <v>157</v>
      </c>
      <c r="C402" s="38"/>
      <c r="D402" s="38"/>
      <c r="E402" s="38"/>
      <c r="F402" s="38"/>
      <c r="G402" s="38">
        <v>5</v>
      </c>
      <c r="H402" s="83"/>
    </row>
    <row r="403" spans="2:8" ht="15" customHeight="1" thickBot="1">
      <c r="B403" s="167" t="s">
        <v>158</v>
      </c>
      <c r="C403" s="38"/>
      <c r="D403" s="38"/>
      <c r="E403" s="38"/>
      <c r="F403" s="38"/>
      <c r="G403" s="38"/>
      <c r="H403" s="83">
        <f>(F404+G406+G407+F408)/4</f>
        <v>4.5</v>
      </c>
    </row>
    <row r="404" spans="2:8">
      <c r="B404" s="200" t="s">
        <v>159</v>
      </c>
      <c r="C404" s="200"/>
      <c r="D404" s="200"/>
      <c r="E404" s="200"/>
      <c r="F404" s="200">
        <v>4</v>
      </c>
      <c r="G404" s="200"/>
      <c r="H404" s="200"/>
    </row>
    <row r="405" spans="2:8" ht="55.5" customHeight="1" thickBot="1">
      <c r="B405" s="209"/>
      <c r="C405" s="201"/>
      <c r="D405" s="209"/>
      <c r="E405" s="209"/>
      <c r="F405" s="209"/>
      <c r="G405" s="209"/>
      <c r="H405" s="209"/>
    </row>
    <row r="406" spans="2:8" ht="102.75" customHeight="1" thickBot="1">
      <c r="B406" s="76" t="s">
        <v>160</v>
      </c>
      <c r="C406" s="77"/>
      <c r="D406" s="77"/>
      <c r="E406" s="77"/>
      <c r="F406" s="77"/>
      <c r="G406" s="77">
        <v>5</v>
      </c>
      <c r="H406" s="78"/>
    </row>
    <row r="407" spans="2:8" ht="60.75" thickBot="1">
      <c r="B407" s="80" t="s">
        <v>161</v>
      </c>
      <c r="C407" s="81"/>
      <c r="D407" s="81"/>
      <c r="E407" s="81"/>
      <c r="F407" s="81"/>
      <c r="G407" s="81">
        <v>5</v>
      </c>
      <c r="H407" s="79"/>
    </row>
    <row r="408" spans="2:8" ht="60.75" thickBot="1">
      <c r="B408" s="161" t="s">
        <v>162</v>
      </c>
      <c r="C408" s="38"/>
      <c r="D408" s="38"/>
      <c r="E408" s="38"/>
      <c r="F408" s="38">
        <v>4</v>
      </c>
      <c r="G408" s="38"/>
      <c r="H408" s="38"/>
    </row>
    <row r="409" spans="2:8" ht="32.25" thickBot="1">
      <c r="B409" s="167" t="s">
        <v>163</v>
      </c>
      <c r="C409" s="38"/>
      <c r="D409" s="38"/>
      <c r="E409" s="38"/>
      <c r="F409" s="38"/>
      <c r="G409" s="38"/>
      <c r="H409" s="85">
        <f>(F410+G411)/2</f>
        <v>4.5</v>
      </c>
    </row>
    <row r="410" spans="2:8" ht="90.75" thickBot="1">
      <c r="B410" s="161" t="s">
        <v>164</v>
      </c>
      <c r="C410" s="38"/>
      <c r="D410" s="38"/>
      <c r="E410" s="38"/>
      <c r="F410" s="38">
        <v>4</v>
      </c>
      <c r="G410" s="38"/>
      <c r="H410" s="38"/>
    </row>
    <row r="411" spans="2:8" ht="120.75" thickBot="1">
      <c r="B411" s="161" t="s">
        <v>165</v>
      </c>
      <c r="C411" s="38"/>
      <c r="D411" s="38"/>
      <c r="E411" s="38"/>
      <c r="F411" s="38"/>
      <c r="G411" s="38">
        <v>5</v>
      </c>
      <c r="H411" s="83"/>
    </row>
    <row r="412" spans="2:8" ht="16.5" thickBot="1">
      <c r="B412" s="167" t="s">
        <v>166</v>
      </c>
      <c r="C412" s="38"/>
      <c r="D412" s="38"/>
      <c r="E412" s="38"/>
      <c r="F412" s="38"/>
      <c r="G412" s="38"/>
      <c r="H412" s="83">
        <f>(F413+G414)/2</f>
        <v>4.5</v>
      </c>
    </row>
    <row r="413" spans="2:8" ht="75.75" thickBot="1">
      <c r="B413" s="161" t="s">
        <v>167</v>
      </c>
      <c r="C413" s="38"/>
      <c r="D413" s="38"/>
      <c r="E413" s="38"/>
      <c r="F413" s="38">
        <v>4</v>
      </c>
      <c r="G413" s="38"/>
      <c r="H413" s="38"/>
    </row>
    <row r="414" spans="2:8" ht="120.75" thickBot="1">
      <c r="B414" s="161" t="s">
        <v>168</v>
      </c>
      <c r="C414" s="38"/>
      <c r="D414" s="38"/>
      <c r="E414" s="38"/>
      <c r="F414" s="38"/>
      <c r="G414" s="38">
        <v>5</v>
      </c>
      <c r="H414" s="38"/>
    </row>
    <row r="415" spans="2:8" ht="15" customHeight="1" thickBot="1">
      <c r="B415" s="167" t="s">
        <v>169</v>
      </c>
      <c r="C415" s="38"/>
      <c r="D415" s="38"/>
      <c r="E415" s="38"/>
      <c r="F415" s="38"/>
      <c r="G415" s="38"/>
      <c r="H415" s="85">
        <f>(G416+F418+G419)/3</f>
        <v>4.666666666666667</v>
      </c>
    </row>
    <row r="416" spans="2:8">
      <c r="B416" s="200" t="s">
        <v>170</v>
      </c>
      <c r="C416" s="200"/>
      <c r="D416" s="200"/>
      <c r="E416" s="200"/>
      <c r="F416" s="200"/>
      <c r="G416" s="200">
        <v>5</v>
      </c>
      <c r="H416" s="200"/>
    </row>
    <row r="417" spans="2:8" ht="88.5" customHeight="1" thickBot="1">
      <c r="B417" s="201"/>
      <c r="C417" s="201"/>
      <c r="D417" s="201"/>
      <c r="E417" s="201"/>
      <c r="F417" s="201"/>
      <c r="G417" s="201"/>
      <c r="H417" s="201"/>
    </row>
    <row r="418" spans="2:8" ht="150" customHeight="1" thickBot="1">
      <c r="B418" s="161" t="s">
        <v>171</v>
      </c>
      <c r="C418" s="38"/>
      <c r="D418" s="38"/>
      <c r="E418" s="38"/>
      <c r="F418" s="38">
        <v>4</v>
      </c>
      <c r="G418" s="38"/>
      <c r="H418" s="38"/>
    </row>
    <row r="419" spans="2:8" ht="128.25" customHeight="1" thickBot="1">
      <c r="B419" s="161" t="s">
        <v>172</v>
      </c>
      <c r="C419" s="38"/>
      <c r="D419" s="38"/>
      <c r="E419" s="38"/>
      <c r="F419" s="38"/>
      <c r="G419" s="38">
        <v>5</v>
      </c>
      <c r="H419" s="38"/>
    </row>
    <row r="420" spans="2:8" ht="16.5" thickBot="1">
      <c r="B420" s="167" t="s">
        <v>173</v>
      </c>
      <c r="C420" s="38"/>
      <c r="D420" s="38"/>
      <c r="E420" s="38"/>
      <c r="F420" s="38"/>
      <c r="G420" s="38"/>
      <c r="H420" s="85">
        <f>(G421+F422+F423+G424)/4</f>
        <v>4.5</v>
      </c>
    </row>
    <row r="421" spans="2:8" ht="98.25" customHeight="1" thickBot="1">
      <c r="B421" s="161" t="s">
        <v>174</v>
      </c>
      <c r="C421" s="38"/>
      <c r="D421" s="38"/>
      <c r="E421" s="38"/>
      <c r="F421" s="38"/>
      <c r="G421" s="38">
        <v>5</v>
      </c>
      <c r="H421" s="38"/>
    </row>
    <row r="422" spans="2:8" ht="45.75" thickBot="1">
      <c r="B422" s="161" t="s">
        <v>175</v>
      </c>
      <c r="C422" s="38"/>
      <c r="D422" s="38"/>
      <c r="E422" s="38"/>
      <c r="F422" s="38">
        <v>4</v>
      </c>
      <c r="G422" s="38"/>
      <c r="H422" s="38"/>
    </row>
    <row r="423" spans="2:8" ht="87.75" customHeight="1" thickBot="1">
      <c r="B423" s="161" t="s">
        <v>176</v>
      </c>
      <c r="C423" s="38"/>
      <c r="D423" s="38"/>
      <c r="E423" s="38"/>
      <c r="F423" s="38">
        <v>4</v>
      </c>
      <c r="G423" s="38"/>
      <c r="H423" s="38"/>
    </row>
    <row r="424" spans="2:8" ht="105.75" thickBot="1">
      <c r="B424" s="161" t="s">
        <v>177</v>
      </c>
      <c r="C424" s="38"/>
      <c r="D424" s="38"/>
      <c r="E424" s="38"/>
      <c r="F424" s="38"/>
      <c r="G424" s="38">
        <v>5</v>
      </c>
      <c r="H424" s="38"/>
    </row>
    <row r="425" spans="2:8" ht="16.5" thickBot="1">
      <c r="B425" s="167" t="s">
        <v>102</v>
      </c>
      <c r="C425" s="38"/>
      <c r="D425" s="38"/>
      <c r="E425" s="38"/>
      <c r="F425" s="38"/>
      <c r="G425" s="38"/>
      <c r="H425" s="85">
        <f>(H420+H415+H412+H409+H403+H399+H395+H391+H386+H383+H377+H374)/12</f>
        <v>4.5638888888888891</v>
      </c>
    </row>
    <row r="426" spans="2:8" ht="15.75" customHeight="1" thickBot="1">
      <c r="B426" s="10"/>
    </row>
    <row r="427" spans="2:8" ht="44.25" customHeight="1" thickBot="1">
      <c r="B427" s="200" t="s">
        <v>78</v>
      </c>
      <c r="C427" s="12" t="s">
        <v>79</v>
      </c>
      <c r="D427" s="12" t="s">
        <v>80</v>
      </c>
    </row>
    <row r="428" spans="2:8" ht="15.75" customHeight="1" thickBot="1">
      <c r="B428" s="201"/>
      <c r="C428" s="11"/>
      <c r="D428" s="11"/>
    </row>
    <row r="429" spans="2:8">
      <c r="B429" s="10"/>
    </row>
    <row r="430" spans="2:8">
      <c r="B430" s="10" t="s">
        <v>82</v>
      </c>
    </row>
    <row r="431" spans="2:8">
      <c r="B431" s="10"/>
    </row>
    <row r="432" spans="2:8">
      <c r="B432" s="10" t="s">
        <v>86</v>
      </c>
    </row>
    <row r="433" spans="2:8" ht="15.75" thickBot="1">
      <c r="B433" s="10"/>
    </row>
    <row r="434" spans="2:8" ht="30.75" thickBot="1">
      <c r="B434" s="13" t="s">
        <v>84</v>
      </c>
      <c r="C434" s="202"/>
      <c r="D434" s="203"/>
    </row>
    <row r="435" spans="2:8">
      <c r="B435" s="39"/>
      <c r="C435" s="65"/>
      <c r="D435" s="65"/>
      <c r="E435" s="65"/>
    </row>
    <row r="436" spans="2:8">
      <c r="B436" s="10" t="s">
        <v>85</v>
      </c>
      <c r="C436" s="65"/>
      <c r="D436" s="65"/>
      <c r="E436" s="65"/>
    </row>
    <row r="437" spans="2:8">
      <c r="B437" s="66"/>
      <c r="C437" s="165"/>
      <c r="D437" s="165"/>
      <c r="E437" s="165"/>
      <c r="F437" s="165"/>
      <c r="G437" s="165"/>
      <c r="H437" s="165"/>
    </row>
    <row r="438" spans="2:8" ht="15" customHeight="1" thickBot="1">
      <c r="B438" s="10"/>
    </row>
    <row r="439" spans="2:8">
      <c r="B439" s="223" t="s">
        <v>87</v>
      </c>
      <c r="C439" s="208"/>
      <c r="D439" s="208"/>
    </row>
    <row r="440" spans="2:8">
      <c r="B440" s="224"/>
      <c r="C440" s="208"/>
      <c r="D440" s="208"/>
    </row>
    <row r="441" spans="2:8" ht="15" customHeight="1" thickBot="1">
      <c r="B441" s="225"/>
      <c r="C441" s="208"/>
      <c r="D441" s="208"/>
    </row>
    <row r="442" spans="2:8">
      <c r="B442" s="223" t="s">
        <v>88</v>
      </c>
      <c r="C442" s="208"/>
      <c r="D442" s="208"/>
    </row>
    <row r="443" spans="2:8">
      <c r="B443" s="224"/>
      <c r="C443" s="208"/>
      <c r="D443" s="208"/>
    </row>
    <row r="444" spans="2:8" ht="15.75" thickBot="1">
      <c r="B444" s="225"/>
      <c r="C444" s="208"/>
      <c r="D444" s="208"/>
    </row>
    <row r="445" spans="2:8" ht="15.75" thickBot="1">
      <c r="B445" s="36"/>
      <c r="C445" s="82"/>
      <c r="D445" s="82"/>
    </row>
    <row r="446" spans="2:8" ht="15.75" thickBot="1">
      <c r="B446" s="13" t="s">
        <v>89</v>
      </c>
      <c r="C446" s="13" t="s">
        <v>79</v>
      </c>
      <c r="D446" s="12" t="s">
        <v>80</v>
      </c>
      <c r="E446" s="12" t="s">
        <v>91</v>
      </c>
    </row>
    <row r="447" spans="2:8" ht="15.75" thickBot="1">
      <c r="B447" s="161" t="s">
        <v>90</v>
      </c>
      <c r="C447" s="38"/>
      <c r="D447" s="38"/>
      <c r="E447" s="38"/>
    </row>
    <row r="448" spans="2:8" ht="15.75" thickBot="1">
      <c r="B448" s="161" t="s">
        <v>92</v>
      </c>
      <c r="C448" s="38"/>
      <c r="D448" s="38"/>
      <c r="E448" s="38"/>
    </row>
    <row r="449" spans="1:5" ht="15.75" thickBot="1">
      <c r="B449" s="161" t="s">
        <v>93</v>
      </c>
      <c r="C449" s="38"/>
      <c r="D449" s="38"/>
      <c r="E449" s="38"/>
    </row>
    <row r="450" spans="1:5" ht="15.75" thickBot="1">
      <c r="B450" s="161" t="s">
        <v>94</v>
      </c>
      <c r="C450" s="38"/>
      <c r="D450" s="38"/>
      <c r="E450" s="38"/>
    </row>
    <row r="451" spans="1:5" ht="15.75" thickBot="1">
      <c r="B451" s="161" t="s">
        <v>95</v>
      </c>
      <c r="C451" s="38"/>
      <c r="D451" s="38"/>
      <c r="E451" s="38"/>
    </row>
    <row r="452" spans="1:5">
      <c r="B452" s="10"/>
    </row>
    <row r="455" spans="1:5" ht="15.75" thickBot="1"/>
    <row r="456" spans="1:5" ht="30.75" thickBot="1">
      <c r="B456" s="8" t="s">
        <v>96</v>
      </c>
      <c r="C456" s="159" t="s">
        <v>97</v>
      </c>
      <c r="D456" s="159" t="s">
        <v>98</v>
      </c>
    </row>
    <row r="457" spans="1:5" ht="15.75" thickBot="1"/>
    <row r="458" spans="1:5">
      <c r="B458" s="179"/>
      <c r="C458" s="14" t="s">
        <v>130</v>
      </c>
      <c r="D458" s="40" t="s">
        <v>2</v>
      </c>
    </row>
    <row r="459" spans="1:5" ht="45">
      <c r="A459">
        <v>5</v>
      </c>
      <c r="B459" s="180"/>
      <c r="C459" s="9" t="s">
        <v>131</v>
      </c>
      <c r="D459" s="168" t="s">
        <v>4</v>
      </c>
    </row>
    <row r="460" spans="1:5">
      <c r="B460" s="180"/>
      <c r="C460" s="2"/>
      <c r="D460" s="168" t="s">
        <v>5</v>
      </c>
    </row>
    <row r="461" spans="1:5" ht="15.75" thickBot="1">
      <c r="B461" s="196"/>
      <c r="C461" s="3"/>
      <c r="D461" s="38" t="s">
        <v>6</v>
      </c>
    </row>
    <row r="462" spans="1:5">
      <c r="B462" s="68" t="s">
        <v>7</v>
      </c>
      <c r="C462" s="69" t="s">
        <v>113</v>
      </c>
      <c r="D462" s="70"/>
    </row>
    <row r="463" spans="1:5">
      <c r="B463" s="71" t="s">
        <v>9</v>
      </c>
      <c r="C463" s="67" t="s">
        <v>187</v>
      </c>
      <c r="D463" s="72"/>
    </row>
    <row r="464" spans="1:5">
      <c r="B464" s="71" t="s">
        <v>11</v>
      </c>
      <c r="C464" s="87">
        <v>42246785</v>
      </c>
      <c r="D464" s="72"/>
    </row>
    <row r="465" spans="2:4">
      <c r="B465" s="71" t="s">
        <v>13</v>
      </c>
      <c r="C465" s="87" t="s">
        <v>134</v>
      </c>
      <c r="D465" s="72"/>
    </row>
    <row r="466" spans="2:4" ht="15" customHeight="1">
      <c r="B466" s="71" t="s">
        <v>15</v>
      </c>
      <c r="C466" s="67" t="s">
        <v>188</v>
      </c>
      <c r="D466" s="72"/>
    </row>
    <row r="467" spans="2:4">
      <c r="B467" s="71" t="s">
        <v>17</v>
      </c>
      <c r="C467" s="164" t="s">
        <v>18</v>
      </c>
      <c r="D467" s="72"/>
    </row>
    <row r="468" spans="2:4" ht="15" customHeight="1">
      <c r="B468" s="71" t="s">
        <v>19</v>
      </c>
      <c r="C468" s="164" t="s">
        <v>20</v>
      </c>
      <c r="D468" s="72"/>
    </row>
    <row r="469" spans="2:4" ht="15" customHeight="1" thickBot="1">
      <c r="B469" s="73" t="s">
        <v>136</v>
      </c>
      <c r="C469" s="75" t="s">
        <v>22</v>
      </c>
      <c r="D469" s="74"/>
    </row>
    <row r="470" spans="2:4" ht="31.5" customHeight="1" thickBot="1">
      <c r="B470" s="217" t="s">
        <v>137</v>
      </c>
      <c r="C470" s="218"/>
      <c r="D470" s="219"/>
    </row>
    <row r="471" spans="2:4" ht="15" customHeight="1">
      <c r="B471" s="220" t="s">
        <v>24</v>
      </c>
      <c r="C471" s="221"/>
      <c r="D471" s="222"/>
    </row>
    <row r="472" spans="2:4" ht="33.75" customHeight="1">
      <c r="B472" s="210" t="s">
        <v>25</v>
      </c>
      <c r="C472" s="211"/>
      <c r="D472" s="212"/>
    </row>
    <row r="473" spans="2:4" ht="15" customHeight="1">
      <c r="B473" s="210" t="s">
        <v>138</v>
      </c>
      <c r="C473" s="211"/>
      <c r="D473" s="212"/>
    </row>
    <row r="474" spans="2:4" ht="15" customHeight="1">
      <c r="B474" s="210" t="s">
        <v>139</v>
      </c>
      <c r="C474" s="211"/>
      <c r="D474" s="212"/>
    </row>
    <row r="475" spans="2:4" ht="32.25" customHeight="1">
      <c r="B475" s="210" t="s">
        <v>140</v>
      </c>
      <c r="C475" s="211"/>
      <c r="D475" s="212"/>
    </row>
    <row r="476" spans="2:4" ht="15" customHeight="1">
      <c r="B476" s="210" t="s">
        <v>141</v>
      </c>
      <c r="C476" s="211"/>
      <c r="D476" s="212"/>
    </row>
    <row r="477" spans="2:4" ht="15" customHeight="1">
      <c r="B477" s="210" t="s">
        <v>142</v>
      </c>
      <c r="C477" s="211"/>
      <c r="D477" s="212"/>
    </row>
    <row r="478" spans="2:4" ht="15" customHeight="1">
      <c r="B478" s="210" t="s">
        <v>143</v>
      </c>
      <c r="C478" s="211"/>
      <c r="D478" s="212"/>
    </row>
    <row r="479" spans="2:4" ht="15" customHeight="1">
      <c r="B479" s="210" t="s">
        <v>144</v>
      </c>
      <c r="C479" s="211"/>
      <c r="D479" s="212"/>
    </row>
    <row r="480" spans="2:4" ht="15" customHeight="1">
      <c r="B480" s="210" t="s">
        <v>145</v>
      </c>
      <c r="C480" s="211"/>
      <c r="D480" s="212"/>
    </row>
    <row r="481" spans="2:8" ht="15.75" customHeight="1">
      <c r="B481" s="210" t="s">
        <v>146</v>
      </c>
      <c r="C481" s="211"/>
      <c r="D481" s="212"/>
    </row>
    <row r="482" spans="2:8" ht="31.5" customHeight="1">
      <c r="B482" s="210" t="s">
        <v>147</v>
      </c>
      <c r="C482" s="211"/>
      <c r="D482" s="212"/>
    </row>
    <row r="483" spans="2:8" ht="15.75" thickBot="1">
      <c r="B483" s="213" t="s">
        <v>148</v>
      </c>
      <c r="C483" s="214"/>
      <c r="D483" s="215"/>
    </row>
    <row r="484" spans="2:8" ht="15.75" thickBot="1">
      <c r="B484" s="216"/>
      <c r="C484" s="216"/>
      <c r="D484" s="216"/>
    </row>
    <row r="485" spans="2:8" ht="30.75" thickBot="1">
      <c r="B485" s="200" t="s">
        <v>149</v>
      </c>
      <c r="C485" s="166" t="s">
        <v>150</v>
      </c>
      <c r="D485" s="166" t="s">
        <v>39</v>
      </c>
      <c r="E485" s="166" t="s">
        <v>40</v>
      </c>
      <c r="F485" s="166" t="s">
        <v>41</v>
      </c>
      <c r="G485" s="166" t="s">
        <v>42</v>
      </c>
      <c r="H485" s="166" t="s">
        <v>151</v>
      </c>
    </row>
    <row r="486" spans="2:8" ht="15.75" thickBot="1">
      <c r="B486" s="201"/>
      <c r="C486" s="11">
        <v>1</v>
      </c>
      <c r="D486" s="11">
        <v>2</v>
      </c>
      <c r="E486" s="11">
        <v>3</v>
      </c>
      <c r="F486" s="11">
        <v>4</v>
      </c>
      <c r="G486" s="11">
        <v>5</v>
      </c>
      <c r="H486" s="38"/>
    </row>
    <row r="487" spans="2:8" ht="32.25" thickBot="1">
      <c r="B487" s="167" t="s">
        <v>44</v>
      </c>
      <c r="C487" s="11"/>
      <c r="D487" s="11"/>
      <c r="E487" s="11"/>
      <c r="F487" s="11"/>
      <c r="G487" s="11"/>
      <c r="H487" s="38"/>
    </row>
    <row r="488" spans="2:8" ht="16.5" thickBot="1">
      <c r="B488" s="167" t="s">
        <v>45</v>
      </c>
      <c r="C488" s="11"/>
      <c r="D488" s="11"/>
      <c r="E488" s="11"/>
      <c r="F488" s="11"/>
      <c r="G488" s="11"/>
      <c r="H488" s="83">
        <f>(G489+G490)/2</f>
        <v>5</v>
      </c>
    </row>
    <row r="489" spans="2:8" ht="30.75" thickBot="1">
      <c r="B489" s="161" t="s">
        <v>46</v>
      </c>
      <c r="C489" s="38"/>
      <c r="D489" s="38"/>
      <c r="E489" s="38"/>
      <c r="F489" s="38"/>
      <c r="G489" s="38">
        <v>5</v>
      </c>
      <c r="H489" s="38"/>
    </row>
    <row r="490" spans="2:8" ht="75.75" thickBot="1">
      <c r="B490" s="161" t="s">
        <v>47</v>
      </c>
      <c r="C490" s="38"/>
      <c r="D490" s="38"/>
      <c r="E490" s="38"/>
      <c r="F490" s="38"/>
      <c r="G490" s="38">
        <v>5</v>
      </c>
      <c r="H490" s="38"/>
    </row>
    <row r="491" spans="2:8" ht="32.25" thickBot="1">
      <c r="B491" s="167" t="s">
        <v>48</v>
      </c>
      <c r="C491" s="38"/>
      <c r="D491" s="38"/>
      <c r="E491" s="38"/>
      <c r="F491" s="38"/>
      <c r="G491" s="38"/>
      <c r="H491" s="83">
        <f>(F492+G493+G494+F495+G496)/5</f>
        <v>4.5999999999999996</v>
      </c>
    </row>
    <row r="492" spans="2:8" ht="30.75" thickBot="1">
      <c r="B492" s="161" t="s">
        <v>186</v>
      </c>
      <c r="C492" s="38"/>
      <c r="D492" s="38"/>
      <c r="E492" s="38"/>
      <c r="F492" s="38">
        <v>4</v>
      </c>
      <c r="G492" s="38"/>
      <c r="H492" s="38"/>
    </row>
    <row r="493" spans="2:8" ht="30.75" thickBot="1">
      <c r="B493" s="161" t="s">
        <v>50</v>
      </c>
      <c r="C493" s="38"/>
      <c r="D493" s="38"/>
      <c r="E493" s="38"/>
      <c r="F493" s="38"/>
      <c r="G493" s="38">
        <v>5</v>
      </c>
      <c r="H493" s="38"/>
    </row>
    <row r="494" spans="2:8" ht="30.75" thickBot="1">
      <c r="B494" s="161" t="s">
        <v>51</v>
      </c>
      <c r="C494" s="38"/>
      <c r="D494" s="38"/>
      <c r="E494" s="38"/>
      <c r="F494" s="38"/>
      <c r="G494" s="38">
        <v>5</v>
      </c>
      <c r="H494" s="38"/>
    </row>
    <row r="495" spans="2:8" ht="60.75" thickBot="1">
      <c r="B495" s="161" t="s">
        <v>153</v>
      </c>
      <c r="C495" s="38"/>
      <c r="D495" s="38"/>
      <c r="E495" s="38"/>
      <c r="F495" s="38">
        <v>4</v>
      </c>
      <c r="G495" s="38"/>
      <c r="H495" s="38"/>
    </row>
    <row r="496" spans="2:8" ht="30.75" thickBot="1">
      <c r="B496" s="161" t="s">
        <v>53</v>
      </c>
      <c r="C496" s="38"/>
      <c r="D496" s="38"/>
      <c r="E496" s="38"/>
      <c r="F496" s="38"/>
      <c r="G496" s="38">
        <v>5</v>
      </c>
      <c r="H496" s="38"/>
    </row>
    <row r="497" spans="2:8" ht="32.25" thickBot="1">
      <c r="B497" s="167" t="s">
        <v>54</v>
      </c>
      <c r="C497" s="38"/>
      <c r="D497" s="38"/>
      <c r="E497" s="38"/>
      <c r="F497" s="38"/>
      <c r="G497" s="38"/>
      <c r="H497" s="83">
        <f>(G498+G499)/2</f>
        <v>5</v>
      </c>
    </row>
    <row r="498" spans="2:8" ht="15.75" thickBot="1">
      <c r="B498" s="161" t="s">
        <v>55</v>
      </c>
      <c r="C498" s="38"/>
      <c r="D498" s="38"/>
      <c r="E498" s="38"/>
      <c r="F498" s="38"/>
      <c r="G498" s="38">
        <v>5</v>
      </c>
      <c r="H498" s="38"/>
    </row>
    <row r="499" spans="2:8" ht="45.75" thickBot="1">
      <c r="B499" s="161" t="s">
        <v>56</v>
      </c>
      <c r="C499" s="38"/>
      <c r="D499" s="38"/>
      <c r="E499" s="38"/>
      <c r="F499" s="38"/>
      <c r="G499" s="38">
        <v>5</v>
      </c>
      <c r="H499" s="38"/>
    </row>
    <row r="500" spans="2:8" ht="16.5" thickBot="1">
      <c r="B500" s="167" t="s">
        <v>57</v>
      </c>
      <c r="C500" s="38"/>
      <c r="D500" s="38"/>
      <c r="E500" s="38"/>
      <c r="F500" s="38"/>
      <c r="G500" s="38"/>
      <c r="H500" s="85">
        <f>(G501+F502+G503+G504)/4</f>
        <v>4.75</v>
      </c>
    </row>
    <row r="501" spans="2:8" ht="30.75" thickBot="1">
      <c r="B501" s="161" t="s">
        <v>58</v>
      </c>
      <c r="C501" s="38"/>
      <c r="D501" s="38"/>
      <c r="E501" s="38"/>
      <c r="F501" s="38"/>
      <c r="G501" s="38">
        <v>5</v>
      </c>
      <c r="H501" s="38"/>
    </row>
    <row r="502" spans="2:8" ht="30.75" thickBot="1">
      <c r="B502" s="161" t="s">
        <v>59</v>
      </c>
      <c r="C502" s="38"/>
      <c r="D502" s="38"/>
      <c r="E502" s="38"/>
      <c r="F502" s="38">
        <v>4</v>
      </c>
      <c r="G502" s="38"/>
      <c r="H502" s="38"/>
    </row>
    <row r="503" spans="2:8" ht="30.75" thickBot="1">
      <c r="B503" s="161" t="s">
        <v>60</v>
      </c>
      <c r="C503" s="38"/>
      <c r="D503" s="38"/>
      <c r="E503" s="38"/>
      <c r="F503" s="38"/>
      <c r="G503" s="38">
        <v>5</v>
      </c>
      <c r="H503" s="38"/>
    </row>
    <row r="504" spans="2:8" ht="30.75" thickBot="1">
      <c r="B504" s="163" t="s">
        <v>61</v>
      </c>
      <c r="C504" s="168"/>
      <c r="D504" s="168"/>
      <c r="E504" s="168"/>
      <c r="F504" s="168"/>
      <c r="G504" s="168">
        <v>5</v>
      </c>
      <c r="H504" s="168"/>
    </row>
    <row r="505" spans="2:8" ht="16.5" thickBot="1">
      <c r="B505" s="84" t="s">
        <v>62</v>
      </c>
      <c r="C505" s="76"/>
      <c r="D505" s="77"/>
      <c r="E505" s="77"/>
      <c r="F505" s="77"/>
      <c r="G505" s="77"/>
      <c r="H505" s="90">
        <f>(G506+G507+G508)/3</f>
        <v>5</v>
      </c>
    </row>
    <row r="506" spans="2:8" ht="30.75" thickBot="1">
      <c r="B506" s="161" t="s">
        <v>63</v>
      </c>
      <c r="C506" s="38"/>
      <c r="D506" s="38"/>
      <c r="E506" s="38"/>
      <c r="F506" s="38"/>
      <c r="G506" s="38">
        <v>5</v>
      </c>
      <c r="H506" s="38"/>
    </row>
    <row r="507" spans="2:8" ht="30.75" thickBot="1">
      <c r="B507" s="161" t="s">
        <v>64</v>
      </c>
      <c r="C507" s="161"/>
      <c r="D507" s="161"/>
      <c r="E507" s="161"/>
      <c r="F507" s="161"/>
      <c r="G507" s="161">
        <v>5</v>
      </c>
      <c r="H507" s="161"/>
    </row>
    <row r="508" spans="2:8" ht="45.75" thickBot="1">
      <c r="B508" s="161" t="s">
        <v>65</v>
      </c>
      <c r="C508" s="38"/>
      <c r="D508" s="38"/>
      <c r="E508" s="38"/>
      <c r="F508" s="38"/>
      <c r="G508" s="38">
        <v>5</v>
      </c>
      <c r="H508" s="38"/>
    </row>
    <row r="509" spans="2:8" ht="16.5" thickBot="1">
      <c r="B509" s="167" t="s">
        <v>66</v>
      </c>
      <c r="C509" s="38"/>
      <c r="D509" s="38"/>
      <c r="E509" s="38"/>
      <c r="F509" s="38"/>
      <c r="G509" s="38"/>
      <c r="H509" s="83">
        <f>(G510+G511)/2</f>
        <v>5</v>
      </c>
    </row>
    <row r="510" spans="2:8" ht="45.75" thickBot="1">
      <c r="B510" s="161" t="s">
        <v>67</v>
      </c>
      <c r="C510" s="38"/>
      <c r="D510" s="38"/>
      <c r="E510" s="38"/>
      <c r="F510" s="38"/>
      <c r="G510" s="38">
        <v>5</v>
      </c>
      <c r="H510" s="38"/>
    </row>
    <row r="511" spans="2:8" ht="30.75" thickBot="1">
      <c r="B511" s="161" t="s">
        <v>68</v>
      </c>
      <c r="C511" s="38"/>
      <c r="D511" s="38"/>
      <c r="E511" s="38"/>
      <c r="F511" s="38"/>
      <c r="G511" s="38">
        <v>5</v>
      </c>
      <c r="H511" s="38"/>
    </row>
    <row r="512" spans="2:8" ht="16.5" thickBot="1">
      <c r="B512" s="167" t="s">
        <v>69</v>
      </c>
      <c r="C512" s="38"/>
      <c r="D512" s="38"/>
      <c r="E512" s="38"/>
      <c r="F512" s="38"/>
      <c r="G512" s="38"/>
      <c r="H512" s="83"/>
    </row>
    <row r="513" spans="2:8" ht="32.25" thickBot="1">
      <c r="B513" s="167" t="s">
        <v>154</v>
      </c>
      <c r="C513" s="38"/>
      <c r="D513" s="38"/>
      <c r="E513" s="38"/>
      <c r="F513" s="38"/>
      <c r="G513" s="38"/>
      <c r="H513" s="91">
        <f>(G514+G515+G516)/3</f>
        <v>5</v>
      </c>
    </row>
    <row r="514" spans="2:8" ht="90.75" thickBot="1">
      <c r="B514" s="161" t="s">
        <v>155</v>
      </c>
      <c r="C514" s="38"/>
      <c r="D514" s="38"/>
      <c r="E514" s="38"/>
      <c r="F514" s="38"/>
      <c r="G514" s="38">
        <v>5</v>
      </c>
      <c r="H514" s="38"/>
    </row>
    <row r="515" spans="2:8" ht="60.75" thickBot="1">
      <c r="B515" s="161" t="s">
        <v>156</v>
      </c>
      <c r="C515" s="38"/>
      <c r="D515" s="38"/>
      <c r="E515" s="38"/>
      <c r="F515" s="38"/>
      <c r="G515" s="38">
        <v>5</v>
      </c>
      <c r="H515" s="38"/>
    </row>
    <row r="516" spans="2:8" ht="110.25" customHeight="1" thickBot="1">
      <c r="B516" s="161" t="s">
        <v>157</v>
      </c>
      <c r="C516" s="38"/>
      <c r="D516" s="38"/>
      <c r="E516" s="38"/>
      <c r="F516" s="38"/>
      <c r="G516" s="38">
        <v>5</v>
      </c>
      <c r="H516" s="83"/>
    </row>
    <row r="517" spans="2:8" ht="16.5" thickBot="1">
      <c r="B517" s="167" t="s">
        <v>158</v>
      </c>
      <c r="C517" s="38"/>
      <c r="D517" s="38"/>
      <c r="E517" s="38"/>
      <c r="F517" s="38"/>
      <c r="G517" s="38"/>
      <c r="H517" s="85">
        <f>(G518+G520+G521+F522)/4</f>
        <v>4.75</v>
      </c>
    </row>
    <row r="518" spans="2:8">
      <c r="B518" s="200" t="s">
        <v>159</v>
      </c>
      <c r="C518" s="200"/>
      <c r="D518" s="200"/>
      <c r="E518" s="200"/>
      <c r="F518" s="200"/>
      <c r="G518" s="200">
        <v>5</v>
      </c>
      <c r="H518" s="200"/>
    </row>
    <row r="519" spans="2:8" ht="54.75" customHeight="1" thickBot="1">
      <c r="B519" s="209"/>
      <c r="C519" s="201"/>
      <c r="D519" s="209"/>
      <c r="E519" s="209"/>
      <c r="F519" s="209"/>
      <c r="G519" s="209"/>
      <c r="H519" s="209"/>
    </row>
    <row r="520" spans="2:8" ht="96" customHeight="1" thickBot="1">
      <c r="B520" s="76" t="s">
        <v>160</v>
      </c>
      <c r="C520" s="77"/>
      <c r="D520" s="77"/>
      <c r="E520" s="77"/>
      <c r="F520" s="77"/>
      <c r="G520" s="77">
        <v>5</v>
      </c>
      <c r="H520" s="78"/>
    </row>
    <row r="521" spans="2:8" ht="87.75" customHeight="1" thickBot="1">
      <c r="B521" s="80" t="s">
        <v>161</v>
      </c>
      <c r="C521" s="81"/>
      <c r="D521" s="81"/>
      <c r="E521" s="81"/>
      <c r="F521" s="81"/>
      <c r="G521" s="81">
        <v>5</v>
      </c>
      <c r="H521" s="79"/>
    </row>
    <row r="522" spans="2:8" ht="60.75" thickBot="1">
      <c r="B522" s="161" t="s">
        <v>162</v>
      </c>
      <c r="C522" s="38"/>
      <c r="D522" s="38"/>
      <c r="E522" s="38"/>
      <c r="F522" s="38">
        <v>4</v>
      </c>
      <c r="G522" s="38"/>
      <c r="H522" s="38"/>
    </row>
    <row r="523" spans="2:8" ht="32.25" thickBot="1">
      <c r="B523" s="167" t="s">
        <v>163</v>
      </c>
      <c r="C523" s="38"/>
      <c r="D523" s="38"/>
      <c r="E523" s="38"/>
      <c r="F523" s="38"/>
      <c r="G523" s="38"/>
      <c r="H523" s="85">
        <f>(F524+G525)/2</f>
        <v>4.5</v>
      </c>
    </row>
    <row r="524" spans="2:8" ht="90.75" thickBot="1">
      <c r="B524" s="161" t="s">
        <v>164</v>
      </c>
      <c r="C524" s="38"/>
      <c r="D524" s="38"/>
      <c r="E524" s="38"/>
      <c r="F524" s="38">
        <v>4</v>
      </c>
      <c r="G524" s="38"/>
      <c r="H524" s="38"/>
    </row>
    <row r="525" spans="2:8" ht="120.75" thickBot="1">
      <c r="B525" s="161" t="s">
        <v>165</v>
      </c>
      <c r="C525" s="38"/>
      <c r="D525" s="38"/>
      <c r="E525" s="38"/>
      <c r="F525" s="38"/>
      <c r="G525" s="38">
        <v>5</v>
      </c>
      <c r="H525" s="83"/>
    </row>
    <row r="526" spans="2:8" ht="16.5" thickBot="1">
      <c r="B526" s="167" t="s">
        <v>166</v>
      </c>
      <c r="C526" s="38"/>
      <c r="D526" s="38"/>
      <c r="E526" s="38"/>
      <c r="F526" s="38"/>
      <c r="G526" s="38"/>
      <c r="H526" s="83">
        <f>(F527+G528)/2</f>
        <v>4.5</v>
      </c>
    </row>
    <row r="527" spans="2:8" ht="84.75" customHeight="1" thickBot="1">
      <c r="B527" s="161" t="s">
        <v>167</v>
      </c>
      <c r="C527" s="38"/>
      <c r="D527" s="38"/>
      <c r="E527" s="38"/>
      <c r="F527" s="38">
        <v>4</v>
      </c>
      <c r="G527" s="38"/>
      <c r="H527" s="38"/>
    </row>
    <row r="528" spans="2:8" ht="15" customHeight="1" thickBot="1">
      <c r="B528" s="161" t="s">
        <v>168</v>
      </c>
      <c r="C528" s="38"/>
      <c r="D528" s="38"/>
      <c r="E528" s="38"/>
      <c r="F528" s="38"/>
      <c r="G528" s="38">
        <v>5</v>
      </c>
      <c r="H528" s="38"/>
    </row>
    <row r="529" spans="2:8" ht="15" customHeight="1" thickBot="1">
      <c r="B529" s="167" t="s">
        <v>169</v>
      </c>
      <c r="C529" s="38"/>
      <c r="D529" s="38"/>
      <c r="E529" s="38"/>
      <c r="F529" s="38"/>
      <c r="G529" s="38"/>
      <c r="H529" s="85">
        <f>(G530+F532+G533)/3</f>
        <v>4.666666666666667</v>
      </c>
    </row>
    <row r="530" spans="2:8" ht="96.75" customHeight="1">
      <c r="B530" s="200" t="s">
        <v>170</v>
      </c>
      <c r="C530" s="200"/>
      <c r="D530" s="200"/>
      <c r="E530" s="200"/>
      <c r="F530" s="200"/>
      <c r="G530" s="200">
        <v>5</v>
      </c>
      <c r="H530" s="200"/>
    </row>
    <row r="531" spans="2:8" ht="15.75" thickBot="1">
      <c r="B531" s="201"/>
      <c r="C531" s="201"/>
      <c r="D531" s="201"/>
      <c r="E531" s="201"/>
      <c r="F531" s="201"/>
      <c r="G531" s="201"/>
      <c r="H531" s="201"/>
    </row>
    <row r="532" spans="2:8" ht="141" customHeight="1" thickBot="1">
      <c r="B532" s="161" t="s">
        <v>171</v>
      </c>
      <c r="C532" s="38"/>
      <c r="D532" s="38"/>
      <c r="E532" s="38"/>
      <c r="F532" s="38">
        <v>4</v>
      </c>
      <c r="G532" s="38"/>
      <c r="H532" s="38"/>
    </row>
    <row r="533" spans="2:8" ht="122.25" customHeight="1" thickBot="1">
      <c r="B533" s="161" t="s">
        <v>172</v>
      </c>
      <c r="C533" s="38"/>
      <c r="D533" s="38"/>
      <c r="E533" s="38"/>
      <c r="F533" s="38"/>
      <c r="G533" s="38">
        <v>5</v>
      </c>
      <c r="H533" s="38"/>
    </row>
    <row r="534" spans="2:8" ht="16.5" thickBot="1">
      <c r="B534" s="167" t="s">
        <v>173</v>
      </c>
      <c r="C534" s="38"/>
      <c r="D534" s="38"/>
      <c r="E534" s="38"/>
      <c r="F534" s="38"/>
      <c r="G534" s="38"/>
      <c r="H534" s="85">
        <f>(G535+F536+F537+G538)/4</f>
        <v>4.5</v>
      </c>
    </row>
    <row r="535" spans="2:8" ht="93.75" customHeight="1" thickBot="1">
      <c r="B535" s="161" t="s">
        <v>174</v>
      </c>
      <c r="C535" s="38"/>
      <c r="D535" s="38"/>
      <c r="E535" s="38"/>
      <c r="F535" s="38"/>
      <c r="G535" s="38">
        <v>5</v>
      </c>
      <c r="H535" s="38"/>
    </row>
    <row r="536" spans="2:8" ht="53.25" customHeight="1" thickBot="1">
      <c r="B536" s="161" t="s">
        <v>175</v>
      </c>
      <c r="C536" s="38"/>
      <c r="D536" s="38"/>
      <c r="E536" s="38"/>
      <c r="F536" s="38">
        <v>4</v>
      </c>
      <c r="G536" s="38"/>
      <c r="H536" s="38"/>
    </row>
    <row r="537" spans="2:8" ht="87.75" customHeight="1" thickBot="1">
      <c r="B537" s="161" t="s">
        <v>176</v>
      </c>
      <c r="C537" s="38"/>
      <c r="D537" s="38"/>
      <c r="E537" s="38"/>
      <c r="F537" s="38">
        <v>4</v>
      </c>
      <c r="G537" s="38"/>
      <c r="H537" s="38"/>
    </row>
    <row r="538" spans="2:8" ht="114.75" customHeight="1" thickBot="1">
      <c r="B538" s="161" t="s">
        <v>177</v>
      </c>
      <c r="C538" s="38"/>
      <c r="D538" s="38"/>
      <c r="E538" s="38"/>
      <c r="F538" s="38"/>
      <c r="G538" s="38">
        <v>5</v>
      </c>
      <c r="H538" s="38"/>
    </row>
    <row r="539" spans="2:8" ht="15.75" customHeight="1" thickBot="1">
      <c r="B539" s="167" t="s">
        <v>102</v>
      </c>
      <c r="C539" s="38"/>
      <c r="D539" s="38"/>
      <c r="E539" s="38"/>
      <c r="F539" s="38"/>
      <c r="G539" s="38"/>
      <c r="H539" s="85">
        <f>(H534+H529+H526+H523+H517+H513+H509+H505+H500+H497+H491+H488)/12</f>
        <v>4.772222222222223</v>
      </c>
    </row>
    <row r="540" spans="2:8" ht="31.5" customHeight="1" thickBot="1">
      <c r="B540" s="10"/>
    </row>
    <row r="541" spans="2:8" ht="15.75" thickBot="1">
      <c r="B541" s="200" t="s">
        <v>78</v>
      </c>
      <c r="C541" s="12" t="s">
        <v>79</v>
      </c>
      <c r="D541" s="12" t="s">
        <v>80</v>
      </c>
    </row>
    <row r="542" spans="2:8" ht="15.75" customHeight="1" thickBot="1">
      <c r="B542" s="201"/>
      <c r="C542" s="11"/>
      <c r="D542" s="11"/>
    </row>
    <row r="543" spans="2:8">
      <c r="B543" s="10"/>
    </row>
    <row r="544" spans="2:8">
      <c r="B544" s="10" t="s">
        <v>82</v>
      </c>
    </row>
    <row r="545" spans="2:8">
      <c r="B545" s="10"/>
    </row>
    <row r="546" spans="2:8">
      <c r="B546" s="10" t="s">
        <v>86</v>
      </c>
    </row>
    <row r="547" spans="2:8" ht="15.75" thickBot="1">
      <c r="B547" s="10"/>
    </row>
    <row r="548" spans="2:8" ht="30.75" thickBot="1">
      <c r="B548" s="13" t="s">
        <v>84</v>
      </c>
      <c r="C548" s="202"/>
      <c r="D548" s="203"/>
    </row>
    <row r="549" spans="2:8">
      <c r="B549" s="39"/>
      <c r="C549" s="65"/>
      <c r="D549" s="65"/>
      <c r="E549" s="65"/>
    </row>
    <row r="550" spans="2:8">
      <c r="B550" s="10" t="s">
        <v>85</v>
      </c>
      <c r="C550" s="65"/>
      <c r="D550" s="65"/>
      <c r="E550" s="65"/>
    </row>
    <row r="551" spans="2:8" ht="15" customHeight="1">
      <c r="B551" s="66"/>
      <c r="C551" s="165"/>
      <c r="D551" s="165"/>
      <c r="E551" s="165"/>
      <c r="F551" s="165"/>
      <c r="G551" s="165"/>
      <c r="H551" s="165"/>
    </row>
    <row r="552" spans="2:8" ht="15.75" thickBot="1">
      <c r="B552" s="10"/>
    </row>
    <row r="553" spans="2:8">
      <c r="B553" s="223" t="s">
        <v>87</v>
      </c>
      <c r="C553" s="208"/>
      <c r="D553" s="208"/>
    </row>
    <row r="554" spans="2:8" ht="15" customHeight="1">
      <c r="B554" s="224"/>
      <c r="C554" s="208"/>
      <c r="D554" s="208"/>
    </row>
    <row r="555" spans="2:8" ht="15" customHeight="1" thickBot="1">
      <c r="B555" s="225"/>
      <c r="C555" s="208"/>
      <c r="D555" s="208"/>
    </row>
    <row r="556" spans="2:8">
      <c r="B556" s="223" t="s">
        <v>88</v>
      </c>
      <c r="C556" s="208"/>
      <c r="D556" s="208"/>
    </row>
    <row r="557" spans="2:8">
      <c r="B557" s="224"/>
      <c r="C557" s="208"/>
      <c r="D557" s="208"/>
    </row>
    <row r="558" spans="2:8" ht="15.75" thickBot="1">
      <c r="B558" s="225"/>
      <c r="C558" s="208"/>
      <c r="D558" s="208"/>
    </row>
    <row r="559" spans="2:8" ht="15.75" thickBot="1">
      <c r="B559" s="36"/>
      <c r="C559" s="82"/>
      <c r="D559" s="82"/>
    </row>
    <row r="560" spans="2:8" ht="15.75" thickBot="1">
      <c r="B560" s="13" t="s">
        <v>89</v>
      </c>
      <c r="C560" s="13" t="s">
        <v>79</v>
      </c>
      <c r="D560" s="12" t="s">
        <v>80</v>
      </c>
      <c r="E560" s="12" t="s">
        <v>91</v>
      </c>
    </row>
    <row r="561" spans="1:5" ht="15.75" thickBot="1">
      <c r="B561" s="161" t="s">
        <v>90</v>
      </c>
      <c r="C561" s="38"/>
      <c r="D561" s="38"/>
      <c r="E561" s="38"/>
    </row>
    <row r="562" spans="1:5" ht="15.75" thickBot="1">
      <c r="B562" s="161" t="s">
        <v>92</v>
      </c>
      <c r="C562" s="38"/>
      <c r="D562" s="38"/>
      <c r="E562" s="38"/>
    </row>
    <row r="563" spans="1:5" ht="15.75" thickBot="1">
      <c r="B563" s="161" t="s">
        <v>93</v>
      </c>
      <c r="C563" s="38"/>
      <c r="D563" s="38"/>
      <c r="E563" s="38"/>
    </row>
    <row r="564" spans="1:5" ht="15.75" thickBot="1">
      <c r="B564" s="161" t="s">
        <v>94</v>
      </c>
      <c r="C564" s="38"/>
      <c r="D564" s="38"/>
      <c r="E564" s="38"/>
    </row>
    <row r="565" spans="1:5" ht="15.75" thickBot="1">
      <c r="B565" s="161" t="s">
        <v>95</v>
      </c>
      <c r="C565" s="38"/>
      <c r="D565" s="38"/>
      <c r="E565" s="38"/>
    </row>
    <row r="566" spans="1:5">
      <c r="B566" s="10"/>
    </row>
    <row r="569" spans="1:5" ht="15.75" thickBot="1"/>
    <row r="570" spans="1:5" ht="30.75" thickBot="1">
      <c r="B570" s="8" t="s">
        <v>96</v>
      </c>
      <c r="C570" s="159" t="s">
        <v>97</v>
      </c>
      <c r="D570" s="159" t="s">
        <v>98</v>
      </c>
    </row>
    <row r="571" spans="1:5" ht="15.75" thickBot="1"/>
    <row r="572" spans="1:5">
      <c r="B572" s="179"/>
      <c r="C572" s="14" t="s">
        <v>130</v>
      </c>
      <c r="D572" s="40" t="s">
        <v>2</v>
      </c>
    </row>
    <row r="573" spans="1:5" ht="45">
      <c r="A573">
        <v>6</v>
      </c>
      <c r="B573" s="180"/>
      <c r="C573" s="9" t="s">
        <v>131</v>
      </c>
      <c r="D573" s="168" t="s">
        <v>4</v>
      </c>
    </row>
    <row r="574" spans="1:5">
      <c r="B574" s="180"/>
      <c r="C574" s="2"/>
      <c r="D574" s="168" t="s">
        <v>5</v>
      </c>
    </row>
    <row r="575" spans="1:5" ht="15.75" thickBot="1">
      <c r="B575" s="196"/>
      <c r="C575" s="3"/>
      <c r="D575" s="38" t="s">
        <v>6</v>
      </c>
    </row>
    <row r="576" spans="1:5">
      <c r="B576" s="68" t="s">
        <v>7</v>
      </c>
      <c r="C576" s="69" t="s">
        <v>120</v>
      </c>
      <c r="D576" s="70"/>
    </row>
    <row r="577" spans="2:4">
      <c r="B577" s="71" t="s">
        <v>9</v>
      </c>
      <c r="C577" s="67" t="s">
        <v>189</v>
      </c>
      <c r="D577" s="72"/>
    </row>
    <row r="578" spans="2:4">
      <c r="B578" s="71" t="s">
        <v>11</v>
      </c>
      <c r="C578" s="87">
        <v>98987765</v>
      </c>
      <c r="D578" s="72"/>
    </row>
    <row r="579" spans="2:4">
      <c r="B579" s="71" t="s">
        <v>13</v>
      </c>
      <c r="C579" s="87" t="s">
        <v>134</v>
      </c>
      <c r="D579" s="72"/>
    </row>
    <row r="580" spans="2:4" ht="15" customHeight="1">
      <c r="B580" s="71" t="s">
        <v>15</v>
      </c>
      <c r="C580" s="67" t="s">
        <v>190</v>
      </c>
      <c r="D580" s="72"/>
    </row>
    <row r="581" spans="2:4" ht="15.75" customHeight="1">
      <c r="B581" s="71" t="s">
        <v>17</v>
      </c>
      <c r="C581" s="164" t="s">
        <v>18</v>
      </c>
      <c r="D581" s="72"/>
    </row>
    <row r="582" spans="2:4" ht="15" customHeight="1">
      <c r="B582" s="71" t="s">
        <v>19</v>
      </c>
      <c r="C582" s="164" t="s">
        <v>20</v>
      </c>
      <c r="D582" s="72"/>
    </row>
    <row r="583" spans="2:4" ht="15" customHeight="1" thickBot="1">
      <c r="B583" s="73" t="s">
        <v>136</v>
      </c>
      <c r="C583" s="75" t="s">
        <v>22</v>
      </c>
      <c r="D583" s="74"/>
    </row>
    <row r="584" spans="2:4" ht="31.5" customHeight="1" thickBot="1">
      <c r="B584" s="217" t="s">
        <v>137</v>
      </c>
      <c r="C584" s="218"/>
      <c r="D584" s="219"/>
    </row>
    <row r="585" spans="2:4" ht="15" customHeight="1">
      <c r="B585" s="220" t="s">
        <v>24</v>
      </c>
      <c r="C585" s="221"/>
      <c r="D585" s="222"/>
    </row>
    <row r="586" spans="2:4" ht="31.5" customHeight="1">
      <c r="B586" s="210" t="s">
        <v>25</v>
      </c>
      <c r="C586" s="211"/>
      <c r="D586" s="212"/>
    </row>
    <row r="587" spans="2:4" ht="15" customHeight="1">
      <c r="B587" s="210" t="s">
        <v>138</v>
      </c>
      <c r="C587" s="211"/>
      <c r="D587" s="212"/>
    </row>
    <row r="588" spans="2:4" ht="15" customHeight="1">
      <c r="B588" s="210" t="s">
        <v>139</v>
      </c>
      <c r="C588" s="211"/>
      <c r="D588" s="212"/>
    </row>
    <row r="589" spans="2:4" ht="34.5" customHeight="1">
      <c r="B589" s="210" t="s">
        <v>140</v>
      </c>
      <c r="C589" s="211"/>
      <c r="D589" s="212"/>
    </row>
    <row r="590" spans="2:4" ht="15" customHeight="1">
      <c r="B590" s="210" t="s">
        <v>141</v>
      </c>
      <c r="C590" s="211"/>
      <c r="D590" s="212"/>
    </row>
    <row r="591" spans="2:4" ht="15" customHeight="1">
      <c r="B591" s="210" t="s">
        <v>142</v>
      </c>
      <c r="C591" s="211"/>
      <c r="D591" s="212"/>
    </row>
    <row r="592" spans="2:4" ht="15" customHeight="1">
      <c r="B592" s="210" t="s">
        <v>143</v>
      </c>
      <c r="C592" s="211"/>
      <c r="D592" s="212"/>
    </row>
    <row r="593" spans="2:8" ht="15" customHeight="1">
      <c r="B593" s="210" t="s">
        <v>144</v>
      </c>
      <c r="C593" s="211"/>
      <c r="D593" s="212"/>
    </row>
    <row r="594" spans="2:8" ht="15.75" customHeight="1">
      <c r="B594" s="210" t="s">
        <v>145</v>
      </c>
      <c r="C594" s="211"/>
      <c r="D594" s="212"/>
    </row>
    <row r="595" spans="2:8">
      <c r="B595" s="210" t="s">
        <v>146</v>
      </c>
      <c r="C595" s="211"/>
      <c r="D595" s="212"/>
    </row>
    <row r="596" spans="2:8" ht="37.5" customHeight="1">
      <c r="B596" s="210" t="s">
        <v>147</v>
      </c>
      <c r="C596" s="211"/>
      <c r="D596" s="212"/>
    </row>
    <row r="597" spans="2:8" ht="19.5" customHeight="1" thickBot="1">
      <c r="B597" s="213" t="s">
        <v>148</v>
      </c>
      <c r="C597" s="214"/>
      <c r="D597" s="215"/>
    </row>
    <row r="598" spans="2:8" ht="15.75" thickBot="1">
      <c r="B598" s="216"/>
      <c r="C598" s="216"/>
      <c r="D598" s="216"/>
    </row>
    <row r="599" spans="2:8" ht="30.75" thickBot="1">
      <c r="B599" s="200" t="s">
        <v>149</v>
      </c>
      <c r="C599" s="166" t="s">
        <v>150</v>
      </c>
      <c r="D599" s="166" t="s">
        <v>39</v>
      </c>
      <c r="E599" s="166" t="s">
        <v>40</v>
      </c>
      <c r="F599" s="166" t="s">
        <v>41</v>
      </c>
      <c r="G599" s="166" t="s">
        <v>42</v>
      </c>
      <c r="H599" s="166" t="s">
        <v>151</v>
      </c>
    </row>
    <row r="600" spans="2:8" ht="15.75" thickBot="1">
      <c r="B600" s="201"/>
      <c r="C600" s="11">
        <v>1</v>
      </c>
      <c r="D600" s="11">
        <v>2</v>
      </c>
      <c r="E600" s="11">
        <v>3</v>
      </c>
      <c r="F600" s="11">
        <v>4</v>
      </c>
      <c r="G600" s="11">
        <v>5</v>
      </c>
      <c r="H600" s="38"/>
    </row>
    <row r="601" spans="2:8" ht="32.25" thickBot="1">
      <c r="B601" s="167" t="s">
        <v>44</v>
      </c>
      <c r="C601" s="11"/>
      <c r="D601" s="11"/>
      <c r="E601" s="11"/>
      <c r="F601" s="11"/>
      <c r="G601" s="11"/>
      <c r="H601" s="38"/>
    </row>
    <row r="602" spans="2:8" ht="16.5" thickBot="1">
      <c r="B602" s="167" t="s">
        <v>45</v>
      </c>
      <c r="C602" s="11"/>
      <c r="D602" s="11"/>
      <c r="E602" s="11"/>
      <c r="F602" s="11"/>
      <c r="G602" s="11"/>
      <c r="H602" s="83">
        <f>(F603+F604)/2</f>
        <v>4</v>
      </c>
    </row>
    <row r="603" spans="2:8" ht="30.75" thickBot="1">
      <c r="B603" s="161" t="s">
        <v>46</v>
      </c>
      <c r="C603" s="38"/>
      <c r="D603" s="38"/>
      <c r="E603" s="38"/>
      <c r="F603" s="38">
        <v>4</v>
      </c>
      <c r="G603" s="38"/>
      <c r="H603" s="38"/>
    </row>
    <row r="604" spans="2:8" ht="75.75" thickBot="1">
      <c r="B604" s="161" t="s">
        <v>47</v>
      </c>
      <c r="C604" s="38"/>
      <c r="D604" s="38"/>
      <c r="E604" s="38"/>
      <c r="F604" s="38">
        <v>4</v>
      </c>
      <c r="G604" s="38"/>
      <c r="H604" s="38"/>
    </row>
    <row r="605" spans="2:8" ht="32.25" thickBot="1">
      <c r="B605" s="167" t="s">
        <v>48</v>
      </c>
      <c r="C605" s="38"/>
      <c r="D605" s="38"/>
      <c r="E605" s="38"/>
      <c r="F605" s="38"/>
      <c r="G605" s="38"/>
      <c r="H605" s="83">
        <f>(G606+F607+G608+G609+F610)/5</f>
        <v>4.5999999999999996</v>
      </c>
    </row>
    <row r="606" spans="2:8" ht="30.75" thickBot="1">
      <c r="B606" s="161" t="s">
        <v>152</v>
      </c>
      <c r="C606" s="38"/>
      <c r="D606" s="38"/>
      <c r="E606" s="38"/>
      <c r="F606" s="38"/>
      <c r="G606" s="38">
        <v>5</v>
      </c>
      <c r="H606" s="38"/>
    </row>
    <row r="607" spans="2:8" ht="30.75" thickBot="1">
      <c r="B607" s="161" t="s">
        <v>50</v>
      </c>
      <c r="C607" s="38"/>
      <c r="D607" s="38"/>
      <c r="E607" s="38"/>
      <c r="F607" s="38">
        <v>4</v>
      </c>
      <c r="G607" s="38"/>
      <c r="H607" s="38"/>
    </row>
    <row r="608" spans="2:8" ht="30.75" thickBot="1">
      <c r="B608" s="161" t="s">
        <v>51</v>
      </c>
      <c r="C608" s="38"/>
      <c r="D608" s="38"/>
      <c r="E608" s="38"/>
      <c r="F608" s="38"/>
      <c r="G608" s="38">
        <v>5</v>
      </c>
      <c r="H608" s="38"/>
    </row>
    <row r="609" spans="2:8" ht="60.75" thickBot="1">
      <c r="B609" s="161" t="s">
        <v>153</v>
      </c>
      <c r="C609" s="38"/>
      <c r="D609" s="38"/>
      <c r="E609" s="38"/>
      <c r="F609" s="38"/>
      <c r="G609" s="38">
        <v>5</v>
      </c>
      <c r="H609" s="38"/>
    </row>
    <row r="610" spans="2:8" ht="30.75" thickBot="1">
      <c r="B610" s="161" t="s">
        <v>53</v>
      </c>
      <c r="C610" s="38"/>
      <c r="D610" s="38"/>
      <c r="E610" s="38"/>
      <c r="F610" s="38">
        <v>4</v>
      </c>
      <c r="G610" s="38"/>
      <c r="H610" s="38"/>
    </row>
    <row r="611" spans="2:8" ht="32.25" thickBot="1">
      <c r="B611" s="167" t="s">
        <v>54</v>
      </c>
      <c r="C611" s="38"/>
      <c r="D611" s="38"/>
      <c r="E611" s="38"/>
      <c r="F611" s="38"/>
      <c r="G611" s="38"/>
      <c r="H611" s="83">
        <f>(F612+F613)/2</f>
        <v>4</v>
      </c>
    </row>
    <row r="612" spans="2:8" ht="15.75" thickBot="1">
      <c r="B612" s="161" t="s">
        <v>55</v>
      </c>
      <c r="C612" s="38"/>
      <c r="D612" s="38"/>
      <c r="E612" s="38"/>
      <c r="F612" s="38">
        <v>4</v>
      </c>
      <c r="G612" s="38"/>
      <c r="H612" s="38"/>
    </row>
    <row r="613" spans="2:8" ht="45.75" thickBot="1">
      <c r="B613" s="161" t="s">
        <v>56</v>
      </c>
      <c r="C613" s="38"/>
      <c r="D613" s="38"/>
      <c r="E613" s="38"/>
      <c r="F613" s="38">
        <v>4</v>
      </c>
      <c r="G613" s="38"/>
      <c r="H613" s="38"/>
    </row>
    <row r="614" spans="2:8" ht="16.5" thickBot="1">
      <c r="B614" s="167" t="s">
        <v>57</v>
      </c>
      <c r="C614" s="38"/>
      <c r="D614" s="38"/>
      <c r="E614" s="38"/>
      <c r="F614" s="38"/>
      <c r="G614" s="38"/>
      <c r="H614" s="85">
        <f>(G615+G616+G617+F618)/4</f>
        <v>4.75</v>
      </c>
    </row>
    <row r="615" spans="2:8" ht="30.75" thickBot="1">
      <c r="B615" s="161" t="s">
        <v>58</v>
      </c>
      <c r="C615" s="38"/>
      <c r="D615" s="38"/>
      <c r="E615" s="38"/>
      <c r="F615" s="38"/>
      <c r="G615" s="38">
        <v>5</v>
      </c>
      <c r="H615" s="38"/>
    </row>
    <row r="616" spans="2:8" ht="30.75" thickBot="1">
      <c r="B616" s="161" t="s">
        <v>59</v>
      </c>
      <c r="C616" s="38"/>
      <c r="D616" s="38"/>
      <c r="E616" s="38"/>
      <c r="F616" s="38"/>
      <c r="G616" s="38">
        <v>5</v>
      </c>
      <c r="H616" s="38"/>
    </row>
    <row r="617" spans="2:8" ht="30.75" thickBot="1">
      <c r="B617" s="161" t="s">
        <v>60</v>
      </c>
      <c r="C617" s="38"/>
      <c r="D617" s="38"/>
      <c r="E617" s="38"/>
      <c r="F617" s="38"/>
      <c r="G617" s="38">
        <v>5</v>
      </c>
      <c r="H617" s="38"/>
    </row>
    <row r="618" spans="2:8" ht="30.75" thickBot="1">
      <c r="B618" s="163" t="s">
        <v>61</v>
      </c>
      <c r="C618" s="168"/>
      <c r="D618" s="168"/>
      <c r="E618" s="168"/>
      <c r="F618" s="168">
        <v>4</v>
      </c>
      <c r="G618" s="168"/>
      <c r="H618" s="168"/>
    </row>
    <row r="619" spans="2:8" ht="16.5" thickBot="1">
      <c r="B619" s="84" t="s">
        <v>62</v>
      </c>
      <c r="C619" s="76"/>
      <c r="D619" s="77"/>
      <c r="E619" s="77"/>
      <c r="F619" s="77"/>
      <c r="G619" s="77"/>
      <c r="H619" s="88">
        <f>(F620+F621+G622)/3</f>
        <v>4.333333333333333</v>
      </c>
    </row>
    <row r="620" spans="2:8" ht="30.75" thickBot="1">
      <c r="B620" s="161" t="s">
        <v>63</v>
      </c>
      <c r="C620" s="38"/>
      <c r="D620" s="38"/>
      <c r="E620" s="38"/>
      <c r="F620" s="38">
        <v>4</v>
      </c>
      <c r="G620" s="38"/>
      <c r="H620" s="38"/>
    </row>
    <row r="621" spans="2:8" ht="30.75" thickBot="1">
      <c r="B621" s="161" t="s">
        <v>64</v>
      </c>
      <c r="C621" s="161"/>
      <c r="D621" s="161"/>
      <c r="E621" s="161"/>
      <c r="F621" s="161">
        <v>4</v>
      </c>
      <c r="G621" s="161"/>
      <c r="H621" s="161"/>
    </row>
    <row r="622" spans="2:8" ht="45.75" thickBot="1">
      <c r="B622" s="161" t="s">
        <v>65</v>
      </c>
      <c r="C622" s="38"/>
      <c r="D622" s="38"/>
      <c r="E622" s="38"/>
      <c r="F622" s="38"/>
      <c r="G622" s="38">
        <v>5</v>
      </c>
      <c r="H622" s="38"/>
    </row>
    <row r="623" spans="2:8" ht="16.5" thickBot="1">
      <c r="B623" s="167" t="s">
        <v>66</v>
      </c>
      <c r="C623" s="38"/>
      <c r="D623" s="38"/>
      <c r="E623" s="38"/>
      <c r="F623" s="38"/>
      <c r="G623" s="38"/>
      <c r="H623" s="83">
        <f>(G624+F625)/2</f>
        <v>4.5</v>
      </c>
    </row>
    <row r="624" spans="2:8" ht="45.75" thickBot="1">
      <c r="B624" s="161" t="s">
        <v>67</v>
      </c>
      <c r="C624" s="38"/>
      <c r="D624" s="38"/>
      <c r="E624" s="38"/>
      <c r="F624" s="38"/>
      <c r="G624" s="38">
        <v>5</v>
      </c>
      <c r="H624" s="38"/>
    </row>
    <row r="625" spans="2:8" ht="30.75" thickBot="1">
      <c r="B625" s="161" t="s">
        <v>68</v>
      </c>
      <c r="C625" s="38"/>
      <c r="D625" s="38"/>
      <c r="E625" s="38"/>
      <c r="F625" s="38">
        <v>4</v>
      </c>
      <c r="G625" s="38"/>
      <c r="H625" s="38"/>
    </row>
    <row r="626" spans="2:8" ht="16.5" thickBot="1">
      <c r="B626" s="167" t="s">
        <v>69</v>
      </c>
      <c r="C626" s="38"/>
      <c r="D626" s="38"/>
      <c r="E626" s="38"/>
      <c r="F626" s="38"/>
      <c r="G626" s="38"/>
      <c r="H626" s="83"/>
    </row>
    <row r="627" spans="2:8" ht="32.25" thickBot="1">
      <c r="B627" s="167" t="s">
        <v>154</v>
      </c>
      <c r="C627" s="38"/>
      <c r="D627" s="38"/>
      <c r="E627" s="38"/>
      <c r="F627" s="38"/>
      <c r="G627" s="38"/>
      <c r="H627" s="85">
        <f>(F628+F629+G630)/3</f>
        <v>4.333333333333333</v>
      </c>
    </row>
    <row r="628" spans="2:8" ht="90.75" thickBot="1">
      <c r="B628" s="161" t="s">
        <v>155</v>
      </c>
      <c r="C628" s="38"/>
      <c r="D628" s="38"/>
      <c r="E628" s="38"/>
      <c r="F628" s="38">
        <v>4</v>
      </c>
      <c r="G628" s="38"/>
      <c r="H628" s="38"/>
    </row>
    <row r="629" spans="2:8" ht="71.25" customHeight="1" thickBot="1">
      <c r="B629" s="161" t="s">
        <v>156</v>
      </c>
      <c r="C629" s="38"/>
      <c r="D629" s="38"/>
      <c r="E629" s="38"/>
      <c r="F629" s="38">
        <v>4</v>
      </c>
      <c r="G629" s="38"/>
      <c r="H629" s="38"/>
    </row>
    <row r="630" spans="2:8" ht="111.75" customHeight="1" thickBot="1">
      <c r="B630" s="161" t="s">
        <v>157</v>
      </c>
      <c r="C630" s="38"/>
      <c r="D630" s="38"/>
      <c r="E630" s="38"/>
      <c r="F630" s="38"/>
      <c r="G630" s="38">
        <v>5</v>
      </c>
      <c r="H630" s="83"/>
    </row>
    <row r="631" spans="2:8" ht="16.5" thickBot="1">
      <c r="B631" s="167" t="s">
        <v>158</v>
      </c>
      <c r="C631" s="38"/>
      <c r="D631" s="38"/>
      <c r="E631" s="38"/>
      <c r="F631" s="38"/>
      <c r="G631" s="38"/>
      <c r="H631" s="85">
        <f>(F632+F634+F635+G636)/4</f>
        <v>4.25</v>
      </c>
    </row>
    <row r="632" spans="2:8" ht="46.5" customHeight="1">
      <c r="B632" s="200" t="s">
        <v>159</v>
      </c>
      <c r="C632" s="200"/>
      <c r="D632" s="200"/>
      <c r="E632" s="200"/>
      <c r="F632" s="200">
        <v>4</v>
      </c>
      <c r="G632" s="200"/>
      <c r="H632" s="200"/>
    </row>
    <row r="633" spans="2:8" ht="15.75" thickBot="1">
      <c r="B633" s="209"/>
      <c r="C633" s="201"/>
      <c r="D633" s="209"/>
      <c r="E633" s="209"/>
      <c r="F633" s="209"/>
      <c r="G633" s="209"/>
      <c r="H633" s="209"/>
    </row>
    <row r="634" spans="2:8" ht="75.75" thickBot="1">
      <c r="B634" s="76" t="s">
        <v>160</v>
      </c>
      <c r="C634" s="77"/>
      <c r="D634" s="77"/>
      <c r="E634" s="77"/>
      <c r="F634" s="77">
        <v>4</v>
      </c>
      <c r="G634" s="77"/>
      <c r="H634" s="78"/>
    </row>
    <row r="635" spans="2:8" ht="86.25" customHeight="1" thickBot="1">
      <c r="B635" s="80" t="s">
        <v>161</v>
      </c>
      <c r="C635" s="81"/>
      <c r="D635" s="81"/>
      <c r="E635" s="81"/>
      <c r="F635" s="81">
        <v>4</v>
      </c>
      <c r="G635" s="81"/>
      <c r="H635" s="79"/>
    </row>
    <row r="636" spans="2:8" ht="75" customHeight="1" thickBot="1">
      <c r="B636" s="161" t="s">
        <v>162</v>
      </c>
      <c r="C636" s="38"/>
      <c r="D636" s="38"/>
      <c r="E636" s="38"/>
      <c r="F636" s="38"/>
      <c r="G636" s="38">
        <v>5</v>
      </c>
      <c r="H636" s="38"/>
    </row>
    <row r="637" spans="2:8" ht="32.25" thickBot="1">
      <c r="B637" s="167" t="s">
        <v>163</v>
      </c>
      <c r="C637" s="38"/>
      <c r="D637" s="38"/>
      <c r="E637" s="38"/>
      <c r="F637" s="38"/>
      <c r="G637" s="38"/>
      <c r="H637" s="85">
        <f>(G638+F639)/2</f>
        <v>4.5</v>
      </c>
    </row>
    <row r="638" spans="2:8" ht="116.25" customHeight="1" thickBot="1">
      <c r="B638" s="161" t="s">
        <v>164</v>
      </c>
      <c r="C638" s="38"/>
      <c r="D638" s="38"/>
      <c r="E638" s="38"/>
      <c r="F638" s="38"/>
      <c r="G638" s="38">
        <v>5</v>
      </c>
      <c r="H638" s="38"/>
    </row>
    <row r="639" spans="2:8" ht="120.75" thickBot="1">
      <c r="B639" s="161" t="s">
        <v>165</v>
      </c>
      <c r="C639" s="38"/>
      <c r="D639" s="38"/>
      <c r="E639" s="38"/>
      <c r="F639" s="38">
        <v>4</v>
      </c>
      <c r="G639" s="38"/>
      <c r="H639" s="83"/>
    </row>
    <row r="640" spans="2:8" ht="16.5" thickBot="1">
      <c r="B640" s="167" t="s">
        <v>166</v>
      </c>
      <c r="C640" s="38"/>
      <c r="D640" s="38"/>
      <c r="E640" s="38"/>
      <c r="F640" s="38"/>
      <c r="G640" s="38"/>
      <c r="H640" s="83">
        <f>(F641+F642)/2</f>
        <v>4</v>
      </c>
    </row>
    <row r="641" spans="2:8" ht="81.75" customHeight="1" thickBot="1">
      <c r="B641" s="161" t="s">
        <v>167</v>
      </c>
      <c r="C641" s="38"/>
      <c r="D641" s="38"/>
      <c r="E641" s="38"/>
      <c r="F641" s="38">
        <v>4</v>
      </c>
      <c r="G641" s="38"/>
      <c r="H641" s="38"/>
    </row>
    <row r="642" spans="2:8" ht="120.75" thickBot="1">
      <c r="B642" s="161" t="s">
        <v>183</v>
      </c>
      <c r="C642" s="38"/>
      <c r="D642" s="38"/>
      <c r="E642" s="38"/>
      <c r="F642" s="38">
        <v>4</v>
      </c>
      <c r="G642" s="38"/>
      <c r="H642" s="38"/>
    </row>
    <row r="643" spans="2:8" ht="15" customHeight="1" thickBot="1">
      <c r="B643" s="167" t="s">
        <v>169</v>
      </c>
      <c r="C643" s="38"/>
      <c r="D643" s="38"/>
      <c r="E643" s="38"/>
      <c r="F643" s="38"/>
      <c r="G643" s="38"/>
      <c r="H643" s="85">
        <f>(G644+G646+F647)/3</f>
        <v>4.666666666666667</v>
      </c>
    </row>
    <row r="644" spans="2:8" ht="87" customHeight="1">
      <c r="B644" s="200" t="s">
        <v>170</v>
      </c>
      <c r="C644" s="200"/>
      <c r="D644" s="200"/>
      <c r="E644" s="200"/>
      <c r="F644" s="200"/>
      <c r="G644" s="200">
        <v>5</v>
      </c>
      <c r="H644" s="200"/>
    </row>
    <row r="645" spans="2:8" ht="15.75" thickBot="1">
      <c r="B645" s="201"/>
      <c r="C645" s="201"/>
      <c r="D645" s="201"/>
      <c r="E645" s="201"/>
      <c r="F645" s="201"/>
      <c r="G645" s="201"/>
      <c r="H645" s="201"/>
    </row>
    <row r="646" spans="2:8" ht="139.5" customHeight="1" thickBot="1">
      <c r="B646" s="161" t="s">
        <v>171</v>
      </c>
      <c r="C646" s="38"/>
      <c r="D646" s="38"/>
      <c r="E646" s="38"/>
      <c r="F646" s="38"/>
      <c r="G646" s="38">
        <v>5</v>
      </c>
      <c r="H646" s="38"/>
    </row>
    <row r="647" spans="2:8" ht="134.25" customHeight="1" thickBot="1">
      <c r="B647" s="161" t="s">
        <v>172</v>
      </c>
      <c r="C647" s="38"/>
      <c r="D647" s="38"/>
      <c r="E647" s="38"/>
      <c r="F647" s="38">
        <v>4</v>
      </c>
      <c r="G647" s="38"/>
      <c r="H647" s="38"/>
    </row>
    <row r="648" spans="2:8" ht="16.5" thickBot="1">
      <c r="B648" s="167" t="s">
        <v>173</v>
      </c>
      <c r="C648" s="38"/>
      <c r="D648" s="38"/>
      <c r="E648" s="38"/>
      <c r="F648" s="38"/>
      <c r="G648" s="38"/>
      <c r="H648" s="85">
        <f>(F649+G650+G651+F652)/4</f>
        <v>4.5</v>
      </c>
    </row>
    <row r="649" spans="2:8" ht="90.75" thickBot="1">
      <c r="B649" s="161" t="s">
        <v>174</v>
      </c>
      <c r="C649" s="38"/>
      <c r="D649" s="38"/>
      <c r="E649" s="38"/>
      <c r="F649" s="38">
        <v>4</v>
      </c>
      <c r="G649" s="38"/>
      <c r="H649" s="38"/>
    </row>
    <row r="650" spans="2:8" ht="70.5" customHeight="1" thickBot="1">
      <c r="B650" s="161" t="s">
        <v>175</v>
      </c>
      <c r="C650" s="38"/>
      <c r="D650" s="38"/>
      <c r="E650" s="38"/>
      <c r="F650" s="38"/>
      <c r="G650" s="38">
        <v>5</v>
      </c>
      <c r="H650" s="38"/>
    </row>
    <row r="651" spans="2:8" ht="83.25" customHeight="1" thickBot="1">
      <c r="B651" s="161" t="s">
        <v>176</v>
      </c>
      <c r="C651" s="38"/>
      <c r="D651" s="38"/>
      <c r="E651" s="38"/>
      <c r="F651" s="38"/>
      <c r="G651" s="38">
        <v>5</v>
      </c>
      <c r="H651" s="38"/>
    </row>
    <row r="652" spans="2:8" ht="108" customHeight="1" thickBot="1">
      <c r="B652" s="161" t="s">
        <v>177</v>
      </c>
      <c r="C652" s="38"/>
      <c r="D652" s="38"/>
      <c r="E652" s="38"/>
      <c r="F652" s="38">
        <v>4</v>
      </c>
      <c r="G652" s="38"/>
      <c r="H652" s="38"/>
    </row>
    <row r="653" spans="2:8" ht="33.75" customHeight="1" thickBot="1">
      <c r="B653" s="167" t="s">
        <v>102</v>
      </c>
      <c r="C653" s="38"/>
      <c r="D653" s="38"/>
      <c r="E653" s="38"/>
      <c r="F653" s="38"/>
      <c r="G653" s="38"/>
      <c r="H653" s="85">
        <f>(H648+H643+H640+H637+H631+H627+H623+H619+H614+H611+H605+H602)/12</f>
        <v>4.3694444444444445</v>
      </c>
    </row>
    <row r="654" spans="2:8" ht="15.75" thickBot="1">
      <c r="B654" s="10"/>
    </row>
    <row r="655" spans="2:8" ht="15.75" thickBot="1">
      <c r="B655" s="200" t="s">
        <v>78</v>
      </c>
      <c r="C655" s="12" t="s">
        <v>79</v>
      </c>
      <c r="D655" s="12" t="s">
        <v>80</v>
      </c>
    </row>
    <row r="656" spans="2:8" ht="15.75" customHeight="1" thickBot="1">
      <c r="B656" s="201"/>
      <c r="C656" s="11"/>
      <c r="D656" s="11"/>
    </row>
    <row r="657" spans="2:8">
      <c r="B657" s="10"/>
    </row>
    <row r="658" spans="2:8">
      <c r="B658" s="10" t="s">
        <v>82</v>
      </c>
    </row>
    <row r="659" spans="2:8">
      <c r="B659" s="10"/>
    </row>
    <row r="660" spans="2:8">
      <c r="B660" s="10" t="s">
        <v>86</v>
      </c>
    </row>
    <row r="661" spans="2:8" ht="15.75" thickBot="1">
      <c r="B661" s="10"/>
    </row>
    <row r="662" spans="2:8" ht="30.75" thickBot="1">
      <c r="B662" s="13" t="s">
        <v>84</v>
      </c>
      <c r="C662" s="202"/>
      <c r="D662" s="203"/>
    </row>
    <row r="663" spans="2:8">
      <c r="B663" s="39"/>
      <c r="C663" s="65"/>
      <c r="D663" s="65"/>
      <c r="E663" s="65"/>
    </row>
    <row r="664" spans="2:8" ht="15" customHeight="1">
      <c r="B664" s="10" t="s">
        <v>85</v>
      </c>
      <c r="C664" s="65"/>
      <c r="D664" s="65"/>
      <c r="E664" s="65"/>
    </row>
    <row r="665" spans="2:8">
      <c r="B665" s="66"/>
      <c r="C665" s="165"/>
      <c r="D665" s="165"/>
      <c r="E665" s="165"/>
      <c r="F665" s="165"/>
      <c r="G665" s="165"/>
      <c r="H665" s="165"/>
    </row>
    <row r="666" spans="2:8" ht="15.75" thickBot="1">
      <c r="B666" s="10"/>
    </row>
    <row r="667" spans="2:8" ht="15" customHeight="1">
      <c r="B667" s="223" t="s">
        <v>87</v>
      </c>
      <c r="C667" s="208"/>
      <c r="D667" s="208"/>
    </row>
    <row r="668" spans="2:8">
      <c r="B668" s="224"/>
      <c r="C668" s="208"/>
      <c r="D668" s="208"/>
    </row>
    <row r="669" spans="2:8" ht="15" customHeight="1" thickBot="1">
      <c r="B669" s="225"/>
      <c r="C669" s="208"/>
      <c r="D669" s="208"/>
    </row>
    <row r="670" spans="2:8">
      <c r="B670" s="223" t="s">
        <v>88</v>
      </c>
      <c r="C670" s="208"/>
      <c r="D670" s="208"/>
    </row>
    <row r="671" spans="2:8">
      <c r="B671" s="224"/>
      <c r="C671" s="208"/>
      <c r="D671" s="208"/>
    </row>
    <row r="672" spans="2:8" ht="15.75" thickBot="1">
      <c r="B672" s="225"/>
      <c r="C672" s="208"/>
      <c r="D672" s="208"/>
    </row>
    <row r="673" spans="1:5" ht="15.75" thickBot="1">
      <c r="B673" s="36"/>
      <c r="C673" s="82"/>
      <c r="D673" s="82"/>
    </row>
    <row r="674" spans="1:5" ht="15.75" thickBot="1">
      <c r="B674" s="13" t="s">
        <v>89</v>
      </c>
      <c r="C674" s="13" t="s">
        <v>79</v>
      </c>
      <c r="D674" s="12" t="s">
        <v>80</v>
      </c>
      <c r="E674" s="12" t="s">
        <v>91</v>
      </c>
    </row>
    <row r="675" spans="1:5" ht="15.75" thickBot="1">
      <c r="B675" s="161" t="s">
        <v>90</v>
      </c>
      <c r="C675" s="38"/>
      <c r="D675" s="38"/>
      <c r="E675" s="38"/>
    </row>
    <row r="676" spans="1:5" ht="15.75" thickBot="1">
      <c r="B676" s="161" t="s">
        <v>92</v>
      </c>
      <c r="C676" s="38"/>
      <c r="D676" s="38"/>
      <c r="E676" s="38"/>
    </row>
    <row r="677" spans="1:5" ht="15.75" thickBot="1">
      <c r="B677" s="161" t="s">
        <v>93</v>
      </c>
      <c r="C677" s="38"/>
      <c r="D677" s="38"/>
      <c r="E677" s="38"/>
    </row>
    <row r="678" spans="1:5" ht="15.75" thickBot="1">
      <c r="B678" s="161" t="s">
        <v>94</v>
      </c>
      <c r="C678" s="38"/>
      <c r="D678" s="38"/>
      <c r="E678" s="38"/>
    </row>
    <row r="679" spans="1:5" ht="15.75" thickBot="1">
      <c r="B679" s="161" t="s">
        <v>95</v>
      </c>
      <c r="C679" s="38"/>
      <c r="D679" s="38"/>
      <c r="E679" s="38"/>
    </row>
    <row r="680" spans="1:5">
      <c r="B680" s="10"/>
    </row>
    <row r="683" spans="1:5" ht="15.75" thickBot="1"/>
    <row r="684" spans="1:5" ht="30.75" thickBot="1">
      <c r="B684" s="8" t="s">
        <v>96</v>
      </c>
      <c r="C684" s="159" t="s">
        <v>97</v>
      </c>
      <c r="D684" s="159" t="s">
        <v>98</v>
      </c>
    </row>
    <row r="685" spans="1:5" ht="15.75" thickBot="1"/>
    <row r="686" spans="1:5">
      <c r="B686" s="179"/>
      <c r="C686" s="14" t="s">
        <v>130</v>
      </c>
      <c r="D686" s="40" t="s">
        <v>2</v>
      </c>
    </row>
    <row r="687" spans="1:5" ht="45">
      <c r="A687">
        <v>7</v>
      </c>
      <c r="B687" s="180"/>
      <c r="C687" s="9" t="s">
        <v>131</v>
      </c>
      <c r="D687" s="168" t="s">
        <v>4</v>
      </c>
    </row>
    <row r="688" spans="1:5">
      <c r="B688" s="180"/>
      <c r="C688" s="2"/>
      <c r="D688" s="168" t="s">
        <v>5</v>
      </c>
    </row>
    <row r="689" spans="2:4" ht="15.75" thickBot="1">
      <c r="B689" s="180"/>
      <c r="C689" s="45"/>
      <c r="D689" s="168" t="s">
        <v>6</v>
      </c>
    </row>
    <row r="690" spans="2:4">
      <c r="B690" s="68" t="s">
        <v>7</v>
      </c>
      <c r="C690" s="69" t="s">
        <v>178</v>
      </c>
      <c r="D690" s="70"/>
    </row>
    <row r="691" spans="2:4">
      <c r="B691" s="71" t="s">
        <v>9</v>
      </c>
      <c r="C691" s="67" t="s">
        <v>191</v>
      </c>
      <c r="D691" s="72"/>
    </row>
    <row r="692" spans="2:4">
      <c r="B692" s="71" t="s">
        <v>11</v>
      </c>
      <c r="C692" s="87">
        <v>1223876946</v>
      </c>
      <c r="D692" s="72"/>
    </row>
    <row r="693" spans="2:4">
      <c r="B693" s="71" t="s">
        <v>13</v>
      </c>
      <c r="C693" s="87" t="s">
        <v>134</v>
      </c>
      <c r="D693" s="72"/>
    </row>
    <row r="694" spans="2:4" ht="15" customHeight="1">
      <c r="B694" s="71" t="s">
        <v>15</v>
      </c>
      <c r="C694" s="67" t="s">
        <v>192</v>
      </c>
      <c r="D694" s="72"/>
    </row>
    <row r="695" spans="2:4">
      <c r="B695" s="71" t="s">
        <v>17</v>
      </c>
      <c r="C695" s="164" t="s">
        <v>18</v>
      </c>
      <c r="D695" s="72"/>
    </row>
    <row r="696" spans="2:4" ht="15" customHeight="1">
      <c r="B696" s="71" t="s">
        <v>19</v>
      </c>
      <c r="C696" s="164" t="s">
        <v>20</v>
      </c>
      <c r="D696" s="72"/>
    </row>
    <row r="697" spans="2:4" ht="15" customHeight="1" thickBot="1">
      <c r="B697" s="73" t="s">
        <v>136</v>
      </c>
      <c r="C697" s="75" t="s">
        <v>22</v>
      </c>
      <c r="D697" s="74"/>
    </row>
    <row r="698" spans="2:4" ht="33.75" customHeight="1" thickBot="1">
      <c r="B698" s="217" t="s">
        <v>137</v>
      </c>
      <c r="C698" s="218"/>
      <c r="D698" s="219"/>
    </row>
    <row r="699" spans="2:4" ht="15" customHeight="1">
      <c r="B699" s="220" t="s">
        <v>24</v>
      </c>
      <c r="C699" s="221"/>
      <c r="D699" s="222"/>
    </row>
    <row r="700" spans="2:4" ht="37.5" customHeight="1">
      <c r="B700" s="210" t="s">
        <v>25</v>
      </c>
      <c r="C700" s="211"/>
      <c r="D700" s="212"/>
    </row>
    <row r="701" spans="2:4" ht="15" customHeight="1">
      <c r="B701" s="210" t="s">
        <v>138</v>
      </c>
      <c r="C701" s="211"/>
      <c r="D701" s="212"/>
    </row>
    <row r="702" spans="2:4" ht="15" customHeight="1">
      <c r="B702" s="210" t="s">
        <v>139</v>
      </c>
      <c r="C702" s="211"/>
      <c r="D702" s="212"/>
    </row>
    <row r="703" spans="2:4" ht="33" customHeight="1">
      <c r="B703" s="210" t="s">
        <v>140</v>
      </c>
      <c r="C703" s="211"/>
      <c r="D703" s="212"/>
    </row>
    <row r="704" spans="2:4" ht="15" customHeight="1">
      <c r="B704" s="210" t="s">
        <v>141</v>
      </c>
      <c r="C704" s="211"/>
      <c r="D704" s="212"/>
    </row>
    <row r="705" spans="2:8" ht="15" customHeight="1">
      <c r="B705" s="210" t="s">
        <v>142</v>
      </c>
      <c r="C705" s="211"/>
      <c r="D705" s="212"/>
    </row>
    <row r="706" spans="2:8" ht="15" customHeight="1">
      <c r="B706" s="210" t="s">
        <v>143</v>
      </c>
      <c r="C706" s="211"/>
      <c r="D706" s="212"/>
    </row>
    <row r="707" spans="2:8" ht="15" customHeight="1">
      <c r="B707" s="210" t="s">
        <v>144</v>
      </c>
      <c r="C707" s="211"/>
      <c r="D707" s="212"/>
    </row>
    <row r="708" spans="2:8">
      <c r="B708" s="210" t="s">
        <v>145</v>
      </c>
      <c r="C708" s="211"/>
      <c r="D708" s="212"/>
    </row>
    <row r="709" spans="2:8">
      <c r="B709" s="210" t="s">
        <v>146</v>
      </c>
      <c r="C709" s="211"/>
      <c r="D709" s="212"/>
    </row>
    <row r="710" spans="2:8" ht="37.5" customHeight="1">
      <c r="B710" s="210" t="s">
        <v>147</v>
      </c>
      <c r="C710" s="211"/>
      <c r="D710" s="212"/>
    </row>
    <row r="711" spans="2:8" ht="15.75" thickBot="1">
      <c r="B711" s="213" t="s">
        <v>148</v>
      </c>
      <c r="C711" s="214"/>
      <c r="D711" s="215"/>
    </row>
    <row r="712" spans="2:8" ht="15.75" thickBot="1">
      <c r="B712" s="216"/>
      <c r="C712" s="216"/>
      <c r="D712" s="216"/>
    </row>
    <row r="713" spans="2:8" ht="30.75" thickBot="1">
      <c r="B713" s="200" t="s">
        <v>149</v>
      </c>
      <c r="C713" s="166" t="s">
        <v>150</v>
      </c>
      <c r="D713" s="166" t="s">
        <v>39</v>
      </c>
      <c r="E713" s="166" t="s">
        <v>40</v>
      </c>
      <c r="F713" s="166" t="s">
        <v>41</v>
      </c>
      <c r="G713" s="166" t="s">
        <v>42</v>
      </c>
      <c r="H713" s="166" t="s">
        <v>151</v>
      </c>
    </row>
    <row r="714" spans="2:8" ht="15.75" thickBot="1">
      <c r="B714" s="201"/>
      <c r="C714" s="11">
        <v>1</v>
      </c>
      <c r="D714" s="11">
        <v>2</v>
      </c>
      <c r="E714" s="11">
        <v>3</v>
      </c>
      <c r="F714" s="11">
        <v>4</v>
      </c>
      <c r="G714" s="11">
        <v>5</v>
      </c>
      <c r="H714" s="38"/>
    </row>
    <row r="715" spans="2:8" ht="32.25" thickBot="1">
      <c r="B715" s="167" t="s">
        <v>44</v>
      </c>
      <c r="C715" s="11"/>
      <c r="D715" s="11"/>
      <c r="E715" s="11"/>
      <c r="F715" s="11"/>
      <c r="G715" s="11"/>
      <c r="H715" s="38"/>
    </row>
    <row r="716" spans="2:8" ht="16.5" thickBot="1">
      <c r="B716" s="167" t="s">
        <v>45</v>
      </c>
      <c r="C716" s="11"/>
      <c r="D716" s="11"/>
      <c r="E716" s="11"/>
      <c r="F716" s="11"/>
      <c r="G716" s="11"/>
      <c r="H716" s="83">
        <f>(F717+F718)/2</f>
        <v>4</v>
      </c>
    </row>
    <row r="717" spans="2:8" ht="30.75" thickBot="1">
      <c r="B717" s="161" t="s">
        <v>46</v>
      </c>
      <c r="C717" s="38"/>
      <c r="D717" s="38"/>
      <c r="E717" s="38"/>
      <c r="F717" s="38">
        <v>4</v>
      </c>
      <c r="G717" s="38"/>
      <c r="H717" s="38"/>
    </row>
    <row r="718" spans="2:8" ht="75.75" thickBot="1">
      <c r="B718" s="161" t="s">
        <v>47</v>
      </c>
      <c r="C718" s="38"/>
      <c r="D718" s="38"/>
      <c r="E718" s="38"/>
      <c r="F718" s="38">
        <v>4</v>
      </c>
      <c r="G718" s="38"/>
      <c r="H718" s="38"/>
    </row>
    <row r="719" spans="2:8" ht="32.25" thickBot="1">
      <c r="B719" s="167" t="s">
        <v>48</v>
      </c>
      <c r="C719" s="38"/>
      <c r="D719" s="38"/>
      <c r="E719" s="38"/>
      <c r="F719" s="38"/>
      <c r="G719" s="38"/>
      <c r="H719" s="83">
        <f>(G720+G721+F722+F723+G724)/5</f>
        <v>4.5999999999999996</v>
      </c>
    </row>
    <row r="720" spans="2:8" ht="30.75" thickBot="1">
      <c r="B720" s="161" t="s">
        <v>152</v>
      </c>
      <c r="C720" s="38"/>
      <c r="D720" s="38"/>
      <c r="E720" s="38"/>
      <c r="F720" s="38"/>
      <c r="G720" s="38">
        <v>5</v>
      </c>
      <c r="H720" s="38"/>
    </row>
    <row r="721" spans="2:8" ht="30.75" thickBot="1">
      <c r="B721" s="161" t="s">
        <v>50</v>
      </c>
      <c r="C721" s="38"/>
      <c r="D721" s="38"/>
      <c r="E721" s="38"/>
      <c r="F721" s="38"/>
      <c r="G721" s="38">
        <v>5</v>
      </c>
      <c r="H721" s="38"/>
    </row>
    <row r="722" spans="2:8" ht="30.75" thickBot="1">
      <c r="B722" s="161" t="s">
        <v>51</v>
      </c>
      <c r="C722" s="38"/>
      <c r="D722" s="38"/>
      <c r="E722" s="38"/>
      <c r="F722" s="38">
        <v>4</v>
      </c>
      <c r="G722" s="38"/>
      <c r="H722" s="38"/>
    </row>
    <row r="723" spans="2:8" ht="60.75" thickBot="1">
      <c r="B723" s="161" t="s">
        <v>153</v>
      </c>
      <c r="C723" s="38"/>
      <c r="D723" s="38"/>
      <c r="E723" s="38"/>
      <c r="F723" s="38">
        <v>4</v>
      </c>
      <c r="G723" s="38"/>
      <c r="H723" s="38"/>
    </row>
    <row r="724" spans="2:8" ht="30.75" thickBot="1">
      <c r="B724" s="161" t="s">
        <v>53</v>
      </c>
      <c r="C724" s="38"/>
      <c r="D724" s="38"/>
      <c r="E724" s="38"/>
      <c r="F724" s="38"/>
      <c r="G724" s="38">
        <v>5</v>
      </c>
      <c r="H724" s="38"/>
    </row>
    <row r="725" spans="2:8" ht="32.25" thickBot="1">
      <c r="B725" s="167" t="s">
        <v>54</v>
      </c>
      <c r="C725" s="38"/>
      <c r="D725" s="38"/>
      <c r="E725" s="38"/>
      <c r="F725" s="38"/>
      <c r="G725" s="38"/>
      <c r="H725" s="83">
        <f>(G726+G727)/2</f>
        <v>5</v>
      </c>
    </row>
    <row r="726" spans="2:8" ht="15.75" thickBot="1">
      <c r="B726" s="161" t="s">
        <v>55</v>
      </c>
      <c r="C726" s="38"/>
      <c r="D726" s="38"/>
      <c r="E726" s="38"/>
      <c r="F726" s="38"/>
      <c r="G726" s="38">
        <v>5</v>
      </c>
      <c r="H726" s="38"/>
    </row>
    <row r="727" spans="2:8" ht="45.75" thickBot="1">
      <c r="B727" s="161" t="s">
        <v>56</v>
      </c>
      <c r="C727" s="38"/>
      <c r="D727" s="38"/>
      <c r="E727" s="38"/>
      <c r="F727" s="38"/>
      <c r="G727" s="38">
        <v>5</v>
      </c>
      <c r="H727" s="38"/>
    </row>
    <row r="728" spans="2:8" ht="16.5" thickBot="1">
      <c r="B728" s="167" t="s">
        <v>57</v>
      </c>
      <c r="C728" s="38"/>
      <c r="D728" s="38"/>
      <c r="E728" s="38"/>
      <c r="F728" s="38"/>
      <c r="G728" s="38"/>
      <c r="H728" s="85">
        <f>(G729+F730+G731+G732)/4</f>
        <v>4.75</v>
      </c>
    </row>
    <row r="729" spans="2:8" ht="30.75" thickBot="1">
      <c r="B729" s="161" t="s">
        <v>58</v>
      </c>
      <c r="C729" s="38"/>
      <c r="D729" s="38"/>
      <c r="E729" s="38"/>
      <c r="F729" s="38"/>
      <c r="G729" s="38">
        <v>5</v>
      </c>
      <c r="H729" s="38"/>
    </row>
    <row r="730" spans="2:8" ht="30.75" thickBot="1">
      <c r="B730" s="161" t="s">
        <v>59</v>
      </c>
      <c r="C730" s="38"/>
      <c r="D730" s="38"/>
      <c r="E730" s="38"/>
      <c r="F730" s="38">
        <v>4</v>
      </c>
      <c r="G730" s="38"/>
      <c r="H730" s="38"/>
    </row>
    <row r="731" spans="2:8" ht="30.75" thickBot="1">
      <c r="B731" s="161" t="s">
        <v>60</v>
      </c>
      <c r="C731" s="38"/>
      <c r="D731" s="38"/>
      <c r="E731" s="38"/>
      <c r="F731" s="38"/>
      <c r="G731" s="38">
        <v>5</v>
      </c>
      <c r="H731" s="38"/>
    </row>
    <row r="732" spans="2:8" ht="30.75" thickBot="1">
      <c r="B732" s="163" t="s">
        <v>61</v>
      </c>
      <c r="C732" s="168"/>
      <c r="D732" s="168"/>
      <c r="E732" s="168"/>
      <c r="F732" s="168"/>
      <c r="G732" s="168">
        <v>5</v>
      </c>
      <c r="H732" s="168"/>
    </row>
    <row r="733" spans="2:8" ht="16.5" thickBot="1">
      <c r="B733" s="84" t="s">
        <v>62</v>
      </c>
      <c r="C733" s="76"/>
      <c r="D733" s="77"/>
      <c r="E733" s="77"/>
      <c r="F733" s="77"/>
      <c r="G733" s="77"/>
      <c r="H733" s="88">
        <f>(G734+F735+G736)/3</f>
        <v>4.666666666666667</v>
      </c>
    </row>
    <row r="734" spans="2:8" ht="30.75" thickBot="1">
      <c r="B734" s="161" t="s">
        <v>63</v>
      </c>
      <c r="C734" s="38"/>
      <c r="D734" s="38"/>
      <c r="E734" s="38"/>
      <c r="F734" s="38"/>
      <c r="G734" s="38">
        <v>5</v>
      </c>
      <c r="H734" s="38"/>
    </row>
    <row r="735" spans="2:8" ht="30.75" thickBot="1">
      <c r="B735" s="161" t="s">
        <v>64</v>
      </c>
      <c r="C735" s="161"/>
      <c r="D735" s="161"/>
      <c r="E735" s="161"/>
      <c r="F735" s="161">
        <v>4</v>
      </c>
      <c r="G735" s="161"/>
      <c r="H735" s="161"/>
    </row>
    <row r="736" spans="2:8" ht="45.75" thickBot="1">
      <c r="B736" s="161" t="s">
        <v>65</v>
      </c>
      <c r="C736" s="38"/>
      <c r="D736" s="38"/>
      <c r="E736" s="38"/>
      <c r="F736" s="38"/>
      <c r="G736" s="38">
        <v>5</v>
      </c>
      <c r="H736" s="38"/>
    </row>
    <row r="737" spans="2:8" ht="16.5" thickBot="1">
      <c r="B737" s="167" t="s">
        <v>66</v>
      </c>
      <c r="C737" s="38"/>
      <c r="D737" s="38"/>
      <c r="E737" s="38"/>
      <c r="F737" s="38"/>
      <c r="G737" s="38"/>
      <c r="H737" s="83">
        <f>(G738+F739)/2</f>
        <v>4.5</v>
      </c>
    </row>
    <row r="738" spans="2:8" ht="45.75" thickBot="1">
      <c r="B738" s="161" t="s">
        <v>67</v>
      </c>
      <c r="C738" s="38"/>
      <c r="D738" s="38"/>
      <c r="E738" s="38"/>
      <c r="F738" s="38"/>
      <c r="G738" s="38">
        <v>5</v>
      </c>
      <c r="H738" s="38"/>
    </row>
    <row r="739" spans="2:8" ht="30.75" thickBot="1">
      <c r="B739" s="161" t="s">
        <v>68</v>
      </c>
      <c r="C739" s="38"/>
      <c r="D739" s="38"/>
      <c r="E739" s="38"/>
      <c r="F739" s="38">
        <v>4</v>
      </c>
      <c r="G739" s="38"/>
      <c r="H739" s="38"/>
    </row>
    <row r="740" spans="2:8" ht="16.5" thickBot="1">
      <c r="B740" s="167" t="s">
        <v>69</v>
      </c>
      <c r="C740" s="38"/>
      <c r="D740" s="38"/>
      <c r="E740" s="38"/>
      <c r="F740" s="38"/>
      <c r="G740" s="38"/>
      <c r="H740" s="83"/>
    </row>
    <row r="741" spans="2:8" ht="32.25" thickBot="1">
      <c r="B741" s="167" t="s">
        <v>154</v>
      </c>
      <c r="C741" s="38"/>
      <c r="D741" s="38"/>
      <c r="E741" s="38"/>
      <c r="F741" s="38"/>
      <c r="G741" s="38"/>
      <c r="H741" s="91">
        <f>(G742+G743+G744)/3</f>
        <v>5</v>
      </c>
    </row>
    <row r="742" spans="2:8" ht="91.5" customHeight="1" thickBot="1">
      <c r="B742" s="161" t="s">
        <v>155</v>
      </c>
      <c r="C742" s="38"/>
      <c r="D742" s="38"/>
      <c r="E742" s="38"/>
      <c r="F742" s="38"/>
      <c r="G742" s="38">
        <v>5</v>
      </c>
      <c r="H742" s="38"/>
    </row>
    <row r="743" spans="2:8" ht="60.75" thickBot="1">
      <c r="B743" s="161" t="s">
        <v>156</v>
      </c>
      <c r="C743" s="38"/>
      <c r="D743" s="38"/>
      <c r="E743" s="38"/>
      <c r="F743" s="38"/>
      <c r="G743" s="38">
        <v>5</v>
      </c>
      <c r="H743" s="38"/>
    </row>
    <row r="744" spans="2:8" ht="123" customHeight="1" thickBot="1">
      <c r="B744" s="161" t="s">
        <v>157</v>
      </c>
      <c r="C744" s="38"/>
      <c r="D744" s="38"/>
      <c r="E744" s="38"/>
      <c r="F744" s="38"/>
      <c r="G744" s="38">
        <v>5</v>
      </c>
      <c r="H744" s="83"/>
    </row>
    <row r="745" spans="2:8" ht="16.5" thickBot="1">
      <c r="B745" s="167" t="s">
        <v>158</v>
      </c>
      <c r="C745" s="38"/>
      <c r="D745" s="38"/>
      <c r="E745" s="38"/>
      <c r="F745" s="38"/>
      <c r="G745" s="38"/>
      <c r="H745" s="85">
        <f>(G746+G748+G749+F750)/4</f>
        <v>4.75</v>
      </c>
    </row>
    <row r="746" spans="2:8">
      <c r="B746" s="200" t="s">
        <v>159</v>
      </c>
      <c r="C746" s="200"/>
      <c r="D746" s="200"/>
      <c r="E746" s="200"/>
      <c r="F746" s="200"/>
      <c r="G746" s="200">
        <v>5</v>
      </c>
      <c r="H746" s="200"/>
    </row>
    <row r="747" spans="2:8" ht="48" customHeight="1" thickBot="1">
      <c r="B747" s="209"/>
      <c r="C747" s="201"/>
      <c r="D747" s="209"/>
      <c r="E747" s="209"/>
      <c r="F747" s="209"/>
      <c r="G747" s="209"/>
      <c r="H747" s="209"/>
    </row>
    <row r="748" spans="2:8" ht="95.25" customHeight="1" thickBot="1">
      <c r="B748" s="76" t="s">
        <v>160</v>
      </c>
      <c r="C748" s="77"/>
      <c r="D748" s="77"/>
      <c r="E748" s="77"/>
      <c r="F748" s="77"/>
      <c r="G748" s="77">
        <v>5</v>
      </c>
      <c r="H748" s="78"/>
    </row>
    <row r="749" spans="2:8" ht="82.5" customHeight="1" thickBot="1">
      <c r="B749" s="80" t="s">
        <v>161</v>
      </c>
      <c r="C749" s="81"/>
      <c r="D749" s="81"/>
      <c r="E749" s="81"/>
      <c r="F749" s="81"/>
      <c r="G749" s="81">
        <v>5</v>
      </c>
      <c r="H749" s="79"/>
    </row>
    <row r="750" spans="2:8" ht="74.25" customHeight="1" thickBot="1">
      <c r="B750" s="161" t="s">
        <v>162</v>
      </c>
      <c r="C750" s="38"/>
      <c r="D750" s="38"/>
      <c r="E750" s="38"/>
      <c r="F750" s="38">
        <v>4</v>
      </c>
      <c r="G750" s="38"/>
      <c r="H750" s="38"/>
    </row>
    <row r="751" spans="2:8" ht="32.25" thickBot="1">
      <c r="B751" s="167" t="s">
        <v>163</v>
      </c>
      <c r="C751" s="38"/>
      <c r="D751" s="38"/>
      <c r="E751" s="38"/>
      <c r="F751" s="38"/>
      <c r="G751" s="38"/>
      <c r="H751" s="85">
        <f>(G752+G753)/2</f>
        <v>5</v>
      </c>
    </row>
    <row r="752" spans="2:8" ht="114.75" customHeight="1" thickBot="1">
      <c r="B752" s="161" t="s">
        <v>164</v>
      </c>
      <c r="C752" s="38"/>
      <c r="D752" s="38"/>
      <c r="E752" s="38"/>
      <c r="F752" s="38"/>
      <c r="G752" s="38">
        <v>5</v>
      </c>
      <c r="H752" s="38"/>
    </row>
    <row r="753" spans="2:8" ht="129.75" customHeight="1" thickBot="1">
      <c r="B753" s="161" t="s">
        <v>165</v>
      </c>
      <c r="C753" s="38"/>
      <c r="D753" s="38"/>
      <c r="E753" s="38"/>
      <c r="F753" s="38"/>
      <c r="G753" s="38">
        <v>5</v>
      </c>
      <c r="H753" s="83"/>
    </row>
    <row r="754" spans="2:8" ht="15" customHeight="1" thickBot="1">
      <c r="B754" s="167" t="s">
        <v>166</v>
      </c>
      <c r="C754" s="38"/>
      <c r="D754" s="38"/>
      <c r="E754" s="38"/>
      <c r="F754" s="38"/>
      <c r="G754" s="38"/>
      <c r="H754" s="83">
        <f>(G755+G756)/2</f>
        <v>5</v>
      </c>
    </row>
    <row r="755" spans="2:8" ht="75.75" thickBot="1">
      <c r="B755" s="161" t="s">
        <v>167</v>
      </c>
      <c r="C755" s="38"/>
      <c r="D755" s="38"/>
      <c r="E755" s="38"/>
      <c r="F755" s="38"/>
      <c r="G755" s="38">
        <v>5</v>
      </c>
      <c r="H755" s="38"/>
    </row>
    <row r="756" spans="2:8" ht="120.75" thickBot="1">
      <c r="B756" s="161" t="s">
        <v>183</v>
      </c>
      <c r="C756" s="38"/>
      <c r="D756" s="38"/>
      <c r="E756" s="38"/>
      <c r="F756" s="38"/>
      <c r="G756" s="38">
        <v>5</v>
      </c>
      <c r="H756" s="38"/>
    </row>
    <row r="757" spans="2:8" ht="15" customHeight="1" thickBot="1">
      <c r="B757" s="167" t="s">
        <v>169</v>
      </c>
      <c r="C757" s="38"/>
      <c r="D757" s="38"/>
      <c r="E757" s="38"/>
      <c r="F757" s="38"/>
      <c r="G757" s="38"/>
      <c r="H757" s="85">
        <f>(G758+F760+G761)/3</f>
        <v>4.666666666666667</v>
      </c>
    </row>
    <row r="758" spans="2:8">
      <c r="B758" s="200" t="s">
        <v>170</v>
      </c>
      <c r="C758" s="200"/>
      <c r="D758" s="200"/>
      <c r="E758" s="200"/>
      <c r="F758" s="200"/>
      <c r="G758" s="200">
        <v>5</v>
      </c>
      <c r="H758" s="200"/>
    </row>
    <row r="759" spans="2:8" ht="83.25" customHeight="1" thickBot="1">
      <c r="B759" s="201"/>
      <c r="C759" s="201"/>
      <c r="D759" s="201"/>
      <c r="E759" s="201"/>
      <c r="F759" s="201"/>
      <c r="G759" s="201"/>
      <c r="H759" s="201"/>
    </row>
    <row r="760" spans="2:8" ht="155.25" customHeight="1" thickBot="1">
      <c r="B760" s="161" t="s">
        <v>171</v>
      </c>
      <c r="C760" s="38"/>
      <c r="D760" s="38"/>
      <c r="E760" s="38"/>
      <c r="F760" s="38">
        <v>4</v>
      </c>
      <c r="G760" s="38"/>
      <c r="H760" s="38"/>
    </row>
    <row r="761" spans="2:8" ht="122.25" customHeight="1" thickBot="1">
      <c r="B761" s="161" t="s">
        <v>172</v>
      </c>
      <c r="C761" s="38"/>
      <c r="D761" s="38"/>
      <c r="E761" s="38"/>
      <c r="F761" s="38"/>
      <c r="G761" s="38">
        <v>5</v>
      </c>
      <c r="H761" s="38"/>
    </row>
    <row r="762" spans="2:8" ht="16.5" thickBot="1">
      <c r="B762" s="167" t="s">
        <v>173</v>
      </c>
      <c r="C762" s="38"/>
      <c r="D762" s="38"/>
      <c r="E762" s="38"/>
      <c r="F762" s="38"/>
      <c r="G762" s="38"/>
      <c r="H762" s="85">
        <f>(G763+G764+G765+F766)/4</f>
        <v>4.75</v>
      </c>
    </row>
    <row r="763" spans="2:8" ht="90.75" thickBot="1">
      <c r="B763" s="161" t="s">
        <v>174</v>
      </c>
      <c r="C763" s="38"/>
      <c r="D763" s="38"/>
      <c r="E763" s="38"/>
      <c r="F763" s="38"/>
      <c r="G763" s="38">
        <v>5</v>
      </c>
      <c r="H763" s="38"/>
    </row>
    <row r="764" spans="2:8" ht="69.75" customHeight="1" thickBot="1">
      <c r="B764" s="161" t="s">
        <v>175</v>
      </c>
      <c r="C764" s="38"/>
      <c r="D764" s="38"/>
      <c r="E764" s="38"/>
      <c r="F764" s="38"/>
      <c r="G764" s="38">
        <v>5</v>
      </c>
      <c r="H764" s="38"/>
    </row>
    <row r="765" spans="2:8" ht="87" customHeight="1" thickBot="1">
      <c r="B765" s="161" t="s">
        <v>176</v>
      </c>
      <c r="C765" s="38"/>
      <c r="D765" s="38"/>
      <c r="E765" s="38"/>
      <c r="F765" s="38"/>
      <c r="G765" s="38">
        <v>5</v>
      </c>
      <c r="H765" s="38"/>
    </row>
    <row r="766" spans="2:8" ht="116.25" customHeight="1" thickBot="1">
      <c r="B766" s="161" t="s">
        <v>177</v>
      </c>
      <c r="C766" s="38"/>
      <c r="D766" s="38"/>
      <c r="E766" s="38"/>
      <c r="F766" s="38">
        <v>4</v>
      </c>
      <c r="G766" s="38"/>
      <c r="H766" s="38"/>
    </row>
    <row r="767" spans="2:8" ht="16.5" thickBot="1">
      <c r="B767" s="167" t="s">
        <v>102</v>
      </c>
      <c r="C767" s="38"/>
      <c r="D767" s="38"/>
      <c r="E767" s="38"/>
      <c r="F767" s="38"/>
      <c r="G767" s="38"/>
      <c r="H767" s="85">
        <f>(H762+H757+H754+H751+H745+H741+H737+H733+H728+H725+H719+H716)/12</f>
        <v>4.7236111111111114</v>
      </c>
    </row>
    <row r="768" spans="2:8" ht="15.75" thickBot="1">
      <c r="B768" s="10"/>
    </row>
    <row r="769" spans="2:8" ht="15.75" thickBot="1">
      <c r="B769" s="200" t="s">
        <v>78</v>
      </c>
      <c r="C769" s="12" t="s">
        <v>79</v>
      </c>
      <c r="D769" s="12" t="s">
        <v>80</v>
      </c>
    </row>
    <row r="770" spans="2:8" ht="15.75" customHeight="1" thickBot="1">
      <c r="B770" s="201"/>
      <c r="C770" s="11"/>
      <c r="D770" s="11"/>
    </row>
    <row r="771" spans="2:8">
      <c r="B771" s="10"/>
    </row>
    <row r="772" spans="2:8">
      <c r="B772" s="10" t="s">
        <v>82</v>
      </c>
    </row>
    <row r="773" spans="2:8">
      <c r="B773" s="10"/>
    </row>
    <row r="774" spans="2:8">
      <c r="B774" s="10" t="s">
        <v>86</v>
      </c>
    </row>
    <row r="775" spans="2:8" ht="15.75" thickBot="1">
      <c r="B775" s="10"/>
    </row>
    <row r="776" spans="2:8" ht="30.75" thickBot="1">
      <c r="B776" s="13" t="s">
        <v>84</v>
      </c>
      <c r="C776" s="202"/>
      <c r="D776" s="203"/>
    </row>
    <row r="777" spans="2:8" ht="15" customHeight="1">
      <c r="B777" s="39"/>
      <c r="C777" s="65"/>
      <c r="D777" s="65"/>
      <c r="E777" s="65"/>
    </row>
    <row r="778" spans="2:8">
      <c r="B778" s="10" t="s">
        <v>85</v>
      </c>
      <c r="C778" s="65"/>
      <c r="D778" s="65"/>
      <c r="E778" s="65"/>
    </row>
    <row r="779" spans="2:8">
      <c r="B779" s="66"/>
      <c r="C779" s="165"/>
      <c r="D779" s="165"/>
      <c r="E779" s="165"/>
      <c r="F779" s="165"/>
      <c r="G779" s="165"/>
      <c r="H779" s="165"/>
    </row>
    <row r="780" spans="2:8" ht="15" customHeight="1" thickBot="1">
      <c r="B780" s="10"/>
    </row>
    <row r="781" spans="2:8">
      <c r="B781" s="223" t="s">
        <v>87</v>
      </c>
      <c r="C781" s="208"/>
      <c r="D781" s="208"/>
    </row>
    <row r="782" spans="2:8">
      <c r="B782" s="224"/>
      <c r="C782" s="208"/>
      <c r="D782" s="208"/>
    </row>
    <row r="783" spans="2:8" ht="15" customHeight="1" thickBot="1">
      <c r="B783" s="225"/>
      <c r="C783" s="208"/>
      <c r="D783" s="208"/>
    </row>
    <row r="784" spans="2:8">
      <c r="B784" s="223" t="s">
        <v>88</v>
      </c>
      <c r="C784" s="208"/>
      <c r="D784" s="208"/>
    </row>
    <row r="785" spans="2:5">
      <c r="B785" s="224"/>
      <c r="C785" s="208"/>
      <c r="D785" s="208"/>
    </row>
    <row r="786" spans="2:5" ht="15.75" thickBot="1">
      <c r="B786" s="225"/>
      <c r="C786" s="208"/>
      <c r="D786" s="208"/>
    </row>
    <row r="787" spans="2:5" ht="15.75" thickBot="1">
      <c r="B787" s="36"/>
      <c r="C787" s="82"/>
      <c r="D787" s="82"/>
    </row>
    <row r="788" spans="2:5" ht="15.75" thickBot="1">
      <c r="B788" s="13" t="s">
        <v>89</v>
      </c>
      <c r="C788" s="13" t="s">
        <v>79</v>
      </c>
      <c r="D788" s="12" t="s">
        <v>80</v>
      </c>
      <c r="E788" s="12" t="s">
        <v>91</v>
      </c>
    </row>
    <row r="789" spans="2:5" ht="15.75" thickBot="1">
      <c r="B789" s="161" t="s">
        <v>90</v>
      </c>
      <c r="C789" s="38"/>
      <c r="D789" s="38"/>
      <c r="E789" s="38"/>
    </row>
    <row r="790" spans="2:5" ht="15.75" thickBot="1">
      <c r="B790" s="161" t="s">
        <v>92</v>
      </c>
      <c r="C790" s="38"/>
      <c r="D790" s="38"/>
      <c r="E790" s="38"/>
    </row>
    <row r="791" spans="2:5" ht="15.75" thickBot="1">
      <c r="B791" s="161" t="s">
        <v>93</v>
      </c>
      <c r="C791" s="38"/>
      <c r="D791" s="38"/>
      <c r="E791" s="38"/>
    </row>
    <row r="792" spans="2:5" ht="15.75" thickBot="1">
      <c r="B792" s="161" t="s">
        <v>94</v>
      </c>
      <c r="C792" s="38"/>
      <c r="D792" s="38"/>
      <c r="E792" s="38"/>
    </row>
    <row r="793" spans="2:5" ht="15.75" thickBot="1">
      <c r="B793" s="161" t="s">
        <v>95</v>
      </c>
      <c r="C793" s="38"/>
      <c r="D793" s="38"/>
      <c r="E793" s="38"/>
    </row>
    <row r="794" spans="2:5">
      <c r="B794" s="10"/>
    </row>
    <row r="797" spans="2:5" ht="15.75" thickBot="1"/>
    <row r="798" spans="2:5" ht="30.75" thickBot="1">
      <c r="B798" s="8" t="s">
        <v>96</v>
      </c>
      <c r="C798" s="159" t="s">
        <v>97</v>
      </c>
      <c r="D798" s="159" t="s">
        <v>98</v>
      </c>
    </row>
    <row r="799" spans="2:5" ht="15.75" thickBot="1"/>
    <row r="800" spans="2:5">
      <c r="B800" s="179"/>
      <c r="C800" s="14" t="s">
        <v>130</v>
      </c>
      <c r="D800" s="40" t="s">
        <v>2</v>
      </c>
    </row>
    <row r="801" spans="1:4" ht="45">
      <c r="A801">
        <v>8</v>
      </c>
      <c r="B801" s="180"/>
      <c r="C801" s="9" t="s">
        <v>131</v>
      </c>
      <c r="D801" s="168" t="s">
        <v>4</v>
      </c>
    </row>
    <row r="802" spans="1:4">
      <c r="B802" s="180"/>
      <c r="C802" s="2"/>
      <c r="D802" s="168" t="s">
        <v>5</v>
      </c>
    </row>
    <row r="803" spans="1:4" ht="15.75" thickBot="1">
      <c r="B803" s="180"/>
      <c r="C803" s="45"/>
      <c r="D803" s="168" t="s">
        <v>6</v>
      </c>
    </row>
    <row r="804" spans="1:4">
      <c r="B804" s="68" t="s">
        <v>7</v>
      </c>
      <c r="C804" s="69" t="s">
        <v>193</v>
      </c>
      <c r="D804" s="70"/>
    </row>
    <row r="805" spans="1:4">
      <c r="B805" s="71" t="s">
        <v>9</v>
      </c>
      <c r="C805" s="67" t="s">
        <v>194</v>
      </c>
      <c r="D805" s="72"/>
    </row>
    <row r="806" spans="1:4" ht="15.75" customHeight="1">
      <c r="B806" s="71" t="s">
        <v>11</v>
      </c>
      <c r="C806" s="87">
        <v>42231984</v>
      </c>
      <c r="D806" s="72"/>
    </row>
    <row r="807" spans="1:4" ht="15.75" customHeight="1">
      <c r="B807" s="71" t="s">
        <v>13</v>
      </c>
      <c r="C807" s="87" t="s">
        <v>134</v>
      </c>
      <c r="D807" s="72"/>
    </row>
    <row r="808" spans="1:4" ht="15" customHeight="1">
      <c r="B808" s="71" t="s">
        <v>15</v>
      </c>
      <c r="C808" s="67" t="s">
        <v>195</v>
      </c>
      <c r="D808" s="72"/>
    </row>
    <row r="809" spans="1:4" ht="15" customHeight="1">
      <c r="B809" s="71" t="s">
        <v>17</v>
      </c>
      <c r="C809" s="164" t="s">
        <v>18</v>
      </c>
      <c r="D809" s="72"/>
    </row>
    <row r="810" spans="1:4" ht="15" customHeight="1">
      <c r="B810" s="71" t="s">
        <v>19</v>
      </c>
      <c r="C810" s="164" t="s">
        <v>20</v>
      </c>
      <c r="D810" s="72"/>
    </row>
    <row r="811" spans="1:4" ht="15" customHeight="1" thickBot="1">
      <c r="B811" s="73" t="s">
        <v>136</v>
      </c>
      <c r="C811" s="75" t="s">
        <v>22</v>
      </c>
      <c r="D811" s="74"/>
    </row>
    <row r="812" spans="1:4" ht="30.75" customHeight="1" thickBot="1">
      <c r="B812" s="217" t="s">
        <v>137</v>
      </c>
      <c r="C812" s="218"/>
      <c r="D812" s="219"/>
    </row>
    <row r="813" spans="1:4" ht="15" customHeight="1">
      <c r="B813" s="220" t="s">
        <v>24</v>
      </c>
      <c r="C813" s="221"/>
      <c r="D813" s="222"/>
    </row>
    <row r="814" spans="1:4" ht="34.5" customHeight="1">
      <c r="B814" s="210" t="s">
        <v>25</v>
      </c>
      <c r="C814" s="211"/>
      <c r="D814" s="212"/>
    </row>
    <row r="815" spans="1:4" ht="15" customHeight="1">
      <c r="B815" s="210" t="s">
        <v>138</v>
      </c>
      <c r="C815" s="211"/>
      <c r="D815" s="212"/>
    </row>
    <row r="816" spans="1:4" ht="15" customHeight="1">
      <c r="B816" s="210" t="s">
        <v>139</v>
      </c>
      <c r="C816" s="211"/>
      <c r="D816" s="212"/>
    </row>
    <row r="817" spans="2:8" ht="31.5" customHeight="1">
      <c r="B817" s="210" t="s">
        <v>140</v>
      </c>
      <c r="C817" s="211"/>
      <c r="D817" s="212"/>
    </row>
    <row r="818" spans="2:8" ht="15" customHeight="1">
      <c r="B818" s="210" t="s">
        <v>141</v>
      </c>
      <c r="C818" s="211"/>
      <c r="D818" s="212"/>
    </row>
    <row r="819" spans="2:8" ht="15" customHeight="1">
      <c r="B819" s="210" t="s">
        <v>142</v>
      </c>
      <c r="C819" s="211"/>
      <c r="D819" s="212"/>
    </row>
    <row r="820" spans="2:8" ht="15" customHeight="1">
      <c r="B820" s="210" t="s">
        <v>143</v>
      </c>
      <c r="C820" s="211"/>
      <c r="D820" s="212"/>
    </row>
    <row r="821" spans="2:8" ht="15" customHeight="1">
      <c r="B821" s="210" t="s">
        <v>144</v>
      </c>
      <c r="C821" s="211"/>
      <c r="D821" s="212"/>
    </row>
    <row r="822" spans="2:8">
      <c r="B822" s="210" t="s">
        <v>145</v>
      </c>
      <c r="C822" s="211"/>
      <c r="D822" s="212"/>
    </row>
    <row r="823" spans="2:8">
      <c r="B823" s="210" t="s">
        <v>146</v>
      </c>
      <c r="C823" s="211"/>
      <c r="D823" s="212"/>
    </row>
    <row r="824" spans="2:8" ht="35.25" customHeight="1">
      <c r="B824" s="210" t="s">
        <v>147</v>
      </c>
      <c r="C824" s="211"/>
      <c r="D824" s="212"/>
    </row>
    <row r="825" spans="2:8" ht="15.75" thickBot="1">
      <c r="B825" s="213" t="s">
        <v>148</v>
      </c>
      <c r="C825" s="214"/>
      <c r="D825" s="215"/>
    </row>
    <row r="826" spans="2:8" ht="15.75" thickBot="1">
      <c r="B826" s="216"/>
      <c r="C826" s="216"/>
      <c r="D826" s="216"/>
    </row>
    <row r="827" spans="2:8" ht="30.75" thickBot="1">
      <c r="B827" s="200" t="s">
        <v>149</v>
      </c>
      <c r="C827" s="166" t="s">
        <v>150</v>
      </c>
      <c r="D827" s="166" t="s">
        <v>39</v>
      </c>
      <c r="E827" s="166" t="s">
        <v>40</v>
      </c>
      <c r="F827" s="166" t="s">
        <v>41</v>
      </c>
      <c r="G827" s="166" t="s">
        <v>42</v>
      </c>
      <c r="H827" s="166" t="s">
        <v>151</v>
      </c>
    </row>
    <row r="828" spans="2:8" ht="15.75" thickBot="1">
      <c r="B828" s="201"/>
      <c r="C828" s="11">
        <v>1</v>
      </c>
      <c r="D828" s="11">
        <v>2</v>
      </c>
      <c r="E828" s="11">
        <v>3</v>
      </c>
      <c r="F828" s="11">
        <v>4</v>
      </c>
      <c r="G828" s="11">
        <v>5</v>
      </c>
      <c r="H828" s="38"/>
    </row>
    <row r="829" spans="2:8" ht="32.25" thickBot="1">
      <c r="B829" s="167" t="s">
        <v>44</v>
      </c>
      <c r="C829" s="11"/>
      <c r="D829" s="11"/>
      <c r="E829" s="11"/>
      <c r="F829" s="11"/>
      <c r="G829" s="11"/>
      <c r="H829" s="38"/>
    </row>
    <row r="830" spans="2:8" ht="16.5" thickBot="1">
      <c r="B830" s="167" t="s">
        <v>45</v>
      </c>
      <c r="C830" s="11"/>
      <c r="D830" s="11"/>
      <c r="E830" s="11"/>
      <c r="F830" s="11"/>
      <c r="G830" s="11"/>
      <c r="H830" s="83">
        <f>(G831+F832)/2</f>
        <v>4.5</v>
      </c>
    </row>
    <row r="831" spans="2:8" ht="30.75" thickBot="1">
      <c r="B831" s="161" t="s">
        <v>46</v>
      </c>
      <c r="C831" s="38"/>
      <c r="D831" s="38"/>
      <c r="E831" s="38"/>
      <c r="F831" s="38"/>
      <c r="G831" s="38">
        <v>5</v>
      </c>
      <c r="H831" s="38"/>
    </row>
    <row r="832" spans="2:8" ht="75.75" thickBot="1">
      <c r="B832" s="161" t="s">
        <v>47</v>
      </c>
      <c r="C832" s="38"/>
      <c r="D832" s="38"/>
      <c r="E832" s="38"/>
      <c r="F832" s="38">
        <v>4</v>
      </c>
      <c r="G832" s="38"/>
      <c r="H832" s="38"/>
    </row>
    <row r="833" spans="2:8" ht="32.25" thickBot="1">
      <c r="B833" s="167" t="s">
        <v>48</v>
      </c>
      <c r="C833" s="38"/>
      <c r="D833" s="38"/>
      <c r="E833" s="38"/>
      <c r="F833" s="38"/>
      <c r="G833" s="38"/>
      <c r="H833" s="83">
        <f>(F834+G835+F836+G837+G838)/5</f>
        <v>4.5999999999999996</v>
      </c>
    </row>
    <row r="834" spans="2:8" ht="30.75" thickBot="1">
      <c r="B834" s="161" t="s">
        <v>186</v>
      </c>
      <c r="C834" s="38"/>
      <c r="D834" s="38"/>
      <c r="E834" s="38"/>
      <c r="F834" s="38">
        <v>4</v>
      </c>
      <c r="G834" s="38"/>
      <c r="H834" s="38"/>
    </row>
    <row r="835" spans="2:8" ht="30.75" thickBot="1">
      <c r="B835" s="161" t="s">
        <v>50</v>
      </c>
      <c r="C835" s="38"/>
      <c r="D835" s="38"/>
      <c r="E835" s="38"/>
      <c r="F835" s="38"/>
      <c r="G835" s="38">
        <v>5</v>
      </c>
      <c r="H835" s="38"/>
    </row>
    <row r="836" spans="2:8" ht="30.75" thickBot="1">
      <c r="B836" s="161" t="s">
        <v>51</v>
      </c>
      <c r="C836" s="38"/>
      <c r="D836" s="38"/>
      <c r="E836" s="38"/>
      <c r="F836" s="38">
        <v>4</v>
      </c>
      <c r="G836" s="38"/>
      <c r="H836" s="38"/>
    </row>
    <row r="837" spans="2:8" ht="60.75" thickBot="1">
      <c r="B837" s="161" t="s">
        <v>153</v>
      </c>
      <c r="C837" s="38"/>
      <c r="D837" s="38"/>
      <c r="E837" s="38"/>
      <c r="F837" s="38"/>
      <c r="G837" s="38">
        <v>5</v>
      </c>
      <c r="H837" s="38"/>
    </row>
    <row r="838" spans="2:8" ht="30.75" thickBot="1">
      <c r="B838" s="161" t="s">
        <v>53</v>
      </c>
      <c r="C838" s="38"/>
      <c r="D838" s="38"/>
      <c r="E838" s="38"/>
      <c r="F838" s="38"/>
      <c r="G838" s="38">
        <v>5</v>
      </c>
      <c r="H838" s="38"/>
    </row>
    <row r="839" spans="2:8" ht="32.25" thickBot="1">
      <c r="B839" s="167" t="s">
        <v>54</v>
      </c>
      <c r="C839" s="38"/>
      <c r="D839" s="38"/>
      <c r="E839" s="38"/>
      <c r="F839" s="38"/>
      <c r="G839" s="38"/>
      <c r="H839" s="83">
        <f>(G840+F841)/2</f>
        <v>4.5</v>
      </c>
    </row>
    <row r="840" spans="2:8" ht="15.75" thickBot="1">
      <c r="B840" s="161" t="s">
        <v>55</v>
      </c>
      <c r="C840" s="38"/>
      <c r="D840" s="38"/>
      <c r="E840" s="38"/>
      <c r="F840" s="38"/>
      <c r="G840" s="38">
        <v>5</v>
      </c>
      <c r="H840" s="38"/>
    </row>
    <row r="841" spans="2:8" ht="45.75" thickBot="1">
      <c r="B841" s="161" t="s">
        <v>56</v>
      </c>
      <c r="C841" s="38"/>
      <c r="D841" s="38"/>
      <c r="E841" s="38"/>
      <c r="F841" s="38">
        <v>4</v>
      </c>
      <c r="G841" s="38"/>
      <c r="H841" s="38"/>
    </row>
    <row r="842" spans="2:8" ht="16.5" thickBot="1">
      <c r="B842" s="167" t="s">
        <v>57</v>
      </c>
      <c r="C842" s="38"/>
      <c r="D842" s="38"/>
      <c r="E842" s="38"/>
      <c r="F842" s="38"/>
      <c r="G842" s="38"/>
      <c r="H842" s="85">
        <f>(G843+F844+G845+G846)/4</f>
        <v>4.75</v>
      </c>
    </row>
    <row r="843" spans="2:8" ht="30.75" thickBot="1">
      <c r="B843" s="161" t="s">
        <v>58</v>
      </c>
      <c r="C843" s="38"/>
      <c r="D843" s="38"/>
      <c r="E843" s="38"/>
      <c r="F843" s="38"/>
      <c r="G843" s="38">
        <v>5</v>
      </c>
      <c r="H843" s="38"/>
    </row>
    <row r="844" spans="2:8" ht="30.75" thickBot="1">
      <c r="B844" s="161" t="s">
        <v>59</v>
      </c>
      <c r="C844" s="38"/>
      <c r="D844" s="38"/>
      <c r="E844" s="38"/>
      <c r="F844" s="38">
        <v>4</v>
      </c>
      <c r="G844" s="38"/>
      <c r="H844" s="38"/>
    </row>
    <row r="845" spans="2:8" ht="30.75" thickBot="1">
      <c r="B845" s="161" t="s">
        <v>60</v>
      </c>
      <c r="C845" s="38"/>
      <c r="D845" s="38"/>
      <c r="E845" s="38"/>
      <c r="F845" s="38"/>
      <c r="G845" s="38">
        <v>5</v>
      </c>
      <c r="H845" s="38"/>
    </row>
    <row r="846" spans="2:8" ht="30.75" thickBot="1">
      <c r="B846" s="163" t="s">
        <v>61</v>
      </c>
      <c r="C846" s="168"/>
      <c r="D846" s="168"/>
      <c r="E846" s="168"/>
      <c r="F846" s="168"/>
      <c r="G846" s="168">
        <v>5</v>
      </c>
      <c r="H846" s="168"/>
    </row>
    <row r="847" spans="2:8" ht="16.5" thickBot="1">
      <c r="B847" s="84" t="s">
        <v>62</v>
      </c>
      <c r="C847" s="76"/>
      <c r="D847" s="77"/>
      <c r="E847" s="77"/>
      <c r="F847" s="77"/>
      <c r="G847" s="77"/>
      <c r="H847" s="88">
        <f>(F848+G849+G850)/3</f>
        <v>4.666666666666667</v>
      </c>
    </row>
    <row r="848" spans="2:8" ht="30.75" thickBot="1">
      <c r="B848" s="161" t="s">
        <v>63</v>
      </c>
      <c r="C848" s="38"/>
      <c r="D848" s="38"/>
      <c r="E848" s="38"/>
      <c r="F848" s="38">
        <v>4</v>
      </c>
      <c r="G848" s="38"/>
      <c r="H848" s="38"/>
    </row>
    <row r="849" spans="2:8" ht="30.75" thickBot="1">
      <c r="B849" s="161" t="s">
        <v>64</v>
      </c>
      <c r="C849" s="161"/>
      <c r="D849" s="161"/>
      <c r="E849" s="161"/>
      <c r="F849" s="161"/>
      <c r="G849" s="161">
        <v>5</v>
      </c>
      <c r="H849" s="161"/>
    </row>
    <row r="850" spans="2:8" ht="45.75" thickBot="1">
      <c r="B850" s="161" t="s">
        <v>65</v>
      </c>
      <c r="C850" s="38"/>
      <c r="D850" s="38"/>
      <c r="E850" s="38"/>
      <c r="F850" s="38"/>
      <c r="G850" s="38">
        <v>5</v>
      </c>
      <c r="H850" s="38"/>
    </row>
    <row r="851" spans="2:8" ht="16.5" thickBot="1">
      <c r="B851" s="167" t="s">
        <v>66</v>
      </c>
      <c r="C851" s="38"/>
      <c r="D851" s="38"/>
      <c r="E851" s="38"/>
      <c r="F851" s="38"/>
      <c r="G851" s="38"/>
      <c r="H851" s="83">
        <f>(G852+G853)/2</f>
        <v>5</v>
      </c>
    </row>
    <row r="852" spans="2:8" ht="45.75" thickBot="1">
      <c r="B852" s="161" t="s">
        <v>67</v>
      </c>
      <c r="C852" s="38"/>
      <c r="D852" s="38"/>
      <c r="E852" s="38"/>
      <c r="F852" s="38"/>
      <c r="G852" s="38">
        <v>5</v>
      </c>
      <c r="H852" s="38"/>
    </row>
    <row r="853" spans="2:8" ht="30.75" thickBot="1">
      <c r="B853" s="161" t="s">
        <v>68</v>
      </c>
      <c r="C853" s="38"/>
      <c r="D853" s="38"/>
      <c r="E853" s="38"/>
      <c r="F853" s="38"/>
      <c r="G853" s="38">
        <v>5</v>
      </c>
      <c r="H853" s="38"/>
    </row>
    <row r="854" spans="2:8" ht="16.5" thickBot="1">
      <c r="B854" s="167" t="s">
        <v>69</v>
      </c>
      <c r="C854" s="38"/>
      <c r="D854" s="38"/>
      <c r="E854" s="38"/>
      <c r="F854" s="38"/>
      <c r="G854" s="38"/>
      <c r="H854" s="83"/>
    </row>
    <row r="855" spans="2:8" ht="39" customHeight="1" thickBot="1">
      <c r="B855" s="167" t="s">
        <v>154</v>
      </c>
      <c r="C855" s="38"/>
      <c r="D855" s="38"/>
      <c r="E855" s="38"/>
      <c r="F855" s="38"/>
      <c r="G855" s="38"/>
      <c r="H855" s="91">
        <f>(G856+G857+G858)/3</f>
        <v>5</v>
      </c>
    </row>
    <row r="856" spans="2:8" ht="90.75" thickBot="1">
      <c r="B856" s="161" t="s">
        <v>155</v>
      </c>
      <c r="C856" s="38"/>
      <c r="D856" s="38"/>
      <c r="E856" s="38"/>
      <c r="F856" s="38"/>
      <c r="G856" s="38">
        <v>5</v>
      </c>
      <c r="H856" s="38"/>
    </row>
    <row r="857" spans="2:8" ht="60.75" thickBot="1">
      <c r="B857" s="161" t="s">
        <v>156</v>
      </c>
      <c r="C857" s="38"/>
      <c r="D857" s="38"/>
      <c r="E857" s="38"/>
      <c r="F857" s="38"/>
      <c r="G857" s="38">
        <v>5</v>
      </c>
      <c r="H857" s="38"/>
    </row>
    <row r="858" spans="2:8" ht="115.5" customHeight="1" thickBot="1">
      <c r="B858" s="161" t="s">
        <v>157</v>
      </c>
      <c r="C858" s="38"/>
      <c r="D858" s="38"/>
      <c r="E858" s="38"/>
      <c r="F858" s="38"/>
      <c r="G858" s="38">
        <v>5</v>
      </c>
      <c r="H858" s="83"/>
    </row>
    <row r="859" spans="2:8" ht="16.5" thickBot="1">
      <c r="B859" s="167" t="s">
        <v>158</v>
      </c>
      <c r="C859" s="38"/>
      <c r="D859" s="38"/>
      <c r="E859" s="38"/>
      <c r="F859" s="38"/>
      <c r="G859" s="38"/>
      <c r="H859" s="85">
        <f>(G860+F862+F863+F864)/4</f>
        <v>4.25</v>
      </c>
    </row>
    <row r="860" spans="2:8">
      <c r="B860" s="200" t="s">
        <v>159</v>
      </c>
      <c r="C860" s="200"/>
      <c r="D860" s="200"/>
      <c r="E860" s="200"/>
      <c r="F860" s="200"/>
      <c r="G860" s="200">
        <v>5</v>
      </c>
      <c r="H860" s="200"/>
    </row>
    <row r="861" spans="2:8" ht="51.75" customHeight="1" thickBot="1">
      <c r="B861" s="209"/>
      <c r="C861" s="201"/>
      <c r="D861" s="209"/>
      <c r="E861" s="209"/>
      <c r="F861" s="209"/>
      <c r="G861" s="209"/>
      <c r="H861" s="209"/>
    </row>
    <row r="862" spans="2:8" ht="101.25" customHeight="1" thickBot="1">
      <c r="B862" s="76" t="s">
        <v>160</v>
      </c>
      <c r="C862" s="77"/>
      <c r="D862" s="77"/>
      <c r="E862" s="77"/>
      <c r="F862" s="77">
        <v>4</v>
      </c>
      <c r="G862" s="77"/>
      <c r="H862" s="78"/>
    </row>
    <row r="863" spans="2:8" ht="60.75" thickBot="1">
      <c r="B863" s="80" t="s">
        <v>161</v>
      </c>
      <c r="C863" s="81"/>
      <c r="D863" s="81"/>
      <c r="E863" s="81"/>
      <c r="F863" s="81">
        <v>4</v>
      </c>
      <c r="G863" s="81"/>
      <c r="H863" s="79"/>
    </row>
    <row r="864" spans="2:8" ht="60.75" thickBot="1">
      <c r="B864" s="161" t="s">
        <v>162</v>
      </c>
      <c r="C864" s="38"/>
      <c r="D864" s="38"/>
      <c r="E864" s="38"/>
      <c r="F864" s="38">
        <v>4</v>
      </c>
      <c r="G864" s="38"/>
      <c r="H864" s="38"/>
    </row>
    <row r="865" spans="2:8" ht="32.25" thickBot="1">
      <c r="B865" s="167" t="s">
        <v>163</v>
      </c>
      <c r="C865" s="38"/>
      <c r="D865" s="38"/>
      <c r="E865" s="38"/>
      <c r="F865" s="38"/>
      <c r="G865" s="38"/>
      <c r="H865" s="85">
        <f>(G866+G867)/2</f>
        <v>5</v>
      </c>
    </row>
    <row r="866" spans="2:8" ht="115.5" customHeight="1" thickBot="1">
      <c r="B866" s="161" t="s">
        <v>164</v>
      </c>
      <c r="C866" s="38"/>
      <c r="D866" s="38"/>
      <c r="E866" s="38"/>
      <c r="F866" s="38"/>
      <c r="G866" s="38">
        <v>5</v>
      </c>
      <c r="H866" s="38"/>
    </row>
    <row r="867" spans="2:8" ht="120.75" thickBot="1">
      <c r="B867" s="161" t="s">
        <v>165</v>
      </c>
      <c r="C867" s="38"/>
      <c r="D867" s="38"/>
      <c r="E867" s="38"/>
      <c r="F867" s="38"/>
      <c r="G867" s="38">
        <v>5</v>
      </c>
      <c r="H867" s="83"/>
    </row>
    <row r="868" spans="2:8" ht="16.5" thickBot="1">
      <c r="B868" s="167" t="s">
        <v>166</v>
      </c>
      <c r="C868" s="38"/>
      <c r="D868" s="38"/>
      <c r="E868" s="38"/>
      <c r="F868" s="38"/>
      <c r="G868" s="38"/>
      <c r="H868" s="83">
        <f>(G869+G870)/2</f>
        <v>5</v>
      </c>
    </row>
    <row r="869" spans="2:8" ht="75.75" thickBot="1">
      <c r="B869" s="161" t="s">
        <v>167</v>
      </c>
      <c r="C869" s="38"/>
      <c r="D869" s="38"/>
      <c r="E869" s="38"/>
      <c r="F869" s="38"/>
      <c r="G869" s="38">
        <v>5</v>
      </c>
      <c r="H869" s="38"/>
    </row>
    <row r="870" spans="2:8" ht="120.75" thickBot="1">
      <c r="B870" s="161" t="s">
        <v>183</v>
      </c>
      <c r="C870" s="38"/>
      <c r="D870" s="38"/>
      <c r="E870" s="38"/>
      <c r="F870" s="38"/>
      <c r="G870" s="38">
        <v>5</v>
      </c>
      <c r="H870" s="38"/>
    </row>
    <row r="871" spans="2:8" ht="15" customHeight="1" thickBot="1">
      <c r="B871" s="167" t="s">
        <v>169</v>
      </c>
      <c r="C871" s="38"/>
      <c r="D871" s="38"/>
      <c r="E871" s="38"/>
      <c r="F871" s="38"/>
      <c r="G871" s="38"/>
      <c r="H871" s="85">
        <f>(G872+F874+G875)/3</f>
        <v>4.666666666666667</v>
      </c>
    </row>
    <row r="872" spans="2:8">
      <c r="B872" s="200" t="s">
        <v>170</v>
      </c>
      <c r="C872" s="200"/>
      <c r="D872" s="200"/>
      <c r="E872" s="200"/>
      <c r="F872" s="200"/>
      <c r="G872" s="200">
        <v>5</v>
      </c>
      <c r="H872" s="200"/>
    </row>
    <row r="873" spans="2:8" ht="85.5" customHeight="1" thickBot="1">
      <c r="B873" s="201"/>
      <c r="C873" s="201"/>
      <c r="D873" s="201"/>
      <c r="E873" s="201"/>
      <c r="F873" s="201"/>
      <c r="G873" s="201"/>
      <c r="H873" s="201"/>
    </row>
    <row r="874" spans="2:8" ht="151.5" customHeight="1" thickBot="1">
      <c r="B874" s="161" t="s">
        <v>171</v>
      </c>
      <c r="C874" s="38"/>
      <c r="D874" s="38"/>
      <c r="E874" s="38"/>
      <c r="F874" s="38">
        <v>4</v>
      </c>
      <c r="G874" s="38"/>
      <c r="H874" s="38"/>
    </row>
    <row r="875" spans="2:8" ht="136.5" customHeight="1" thickBot="1">
      <c r="B875" s="161" t="s">
        <v>172</v>
      </c>
      <c r="C875" s="38"/>
      <c r="D875" s="38"/>
      <c r="E875" s="38"/>
      <c r="F875" s="38"/>
      <c r="G875" s="38">
        <v>5</v>
      </c>
      <c r="H875" s="38"/>
    </row>
    <row r="876" spans="2:8" ht="16.5" thickBot="1">
      <c r="B876" s="167" t="s">
        <v>173</v>
      </c>
      <c r="C876" s="38"/>
      <c r="D876" s="38"/>
      <c r="E876" s="38"/>
      <c r="F876" s="38"/>
      <c r="G876" s="38"/>
      <c r="H876" s="85">
        <f>(G877+G878+G879+F880)/4</f>
        <v>4.75</v>
      </c>
    </row>
    <row r="877" spans="2:8" ht="96.75" customHeight="1" thickBot="1">
      <c r="B877" s="161" t="s">
        <v>174</v>
      </c>
      <c r="C877" s="38"/>
      <c r="D877" s="38"/>
      <c r="E877" s="38"/>
      <c r="F877" s="38"/>
      <c r="G877" s="38">
        <v>5</v>
      </c>
      <c r="H877" s="38"/>
    </row>
    <row r="878" spans="2:8" ht="57" customHeight="1" thickBot="1">
      <c r="B878" s="161" t="s">
        <v>175</v>
      </c>
      <c r="C878" s="38"/>
      <c r="D878" s="38"/>
      <c r="E878" s="38"/>
      <c r="F878" s="38"/>
      <c r="G878" s="38">
        <v>5</v>
      </c>
      <c r="H878" s="38"/>
    </row>
    <row r="879" spans="2:8" ht="80.25" customHeight="1" thickBot="1">
      <c r="B879" s="161" t="s">
        <v>176</v>
      </c>
      <c r="C879" s="38"/>
      <c r="D879" s="38"/>
      <c r="E879" s="38"/>
      <c r="F879" s="38"/>
      <c r="G879" s="38">
        <v>5</v>
      </c>
      <c r="H879" s="38"/>
    </row>
    <row r="880" spans="2:8" ht="105.75" thickBot="1">
      <c r="B880" s="161" t="s">
        <v>177</v>
      </c>
      <c r="C880" s="38"/>
      <c r="D880" s="38"/>
      <c r="E880" s="38"/>
      <c r="F880" s="38">
        <v>4</v>
      </c>
      <c r="G880" s="38"/>
      <c r="H880" s="38"/>
    </row>
    <row r="881" spans="2:8" ht="16.5" thickBot="1">
      <c r="B881" s="167" t="s">
        <v>102</v>
      </c>
      <c r="C881" s="38"/>
      <c r="D881" s="38"/>
      <c r="E881" s="38"/>
      <c r="F881" s="38"/>
      <c r="G881" s="38"/>
      <c r="H881" s="85">
        <f>(H876+H871+H868+H865+H859+H855+H851+H847+H842+H839+H833+H830)/12</f>
        <v>4.7236111111111114</v>
      </c>
    </row>
    <row r="882" spans="2:8" ht="15.75" thickBot="1">
      <c r="B882" s="10"/>
    </row>
    <row r="883" spans="2:8" ht="15.75" thickBot="1">
      <c r="B883" s="200" t="s">
        <v>78</v>
      </c>
      <c r="C883" s="12" t="s">
        <v>79</v>
      </c>
      <c r="D883" s="12" t="s">
        <v>80</v>
      </c>
    </row>
    <row r="884" spans="2:8" ht="15.75" customHeight="1" thickBot="1">
      <c r="B884" s="201"/>
      <c r="C884" s="11"/>
      <c r="D884" s="11"/>
    </row>
    <row r="885" spans="2:8">
      <c r="B885" s="10"/>
    </row>
    <row r="886" spans="2:8">
      <c r="B886" s="10" t="s">
        <v>82</v>
      </c>
    </row>
    <row r="887" spans="2:8">
      <c r="B887" s="10"/>
    </row>
    <row r="888" spans="2:8">
      <c r="B888" s="10" t="s">
        <v>86</v>
      </c>
    </row>
    <row r="889" spans="2:8" ht="15.75" thickBot="1">
      <c r="B889" s="10"/>
    </row>
    <row r="890" spans="2:8" ht="15" customHeight="1" thickBot="1">
      <c r="B890" s="13" t="s">
        <v>84</v>
      </c>
      <c r="C890" s="202"/>
      <c r="D890" s="203"/>
    </row>
    <row r="891" spans="2:8">
      <c r="B891" s="39"/>
      <c r="C891" s="65"/>
      <c r="D891" s="65"/>
      <c r="E891" s="65"/>
    </row>
    <row r="892" spans="2:8">
      <c r="B892" s="10" t="s">
        <v>85</v>
      </c>
      <c r="C892" s="65"/>
      <c r="D892" s="65"/>
      <c r="E892" s="65"/>
    </row>
    <row r="893" spans="2:8" ht="15" customHeight="1">
      <c r="B893" s="66"/>
      <c r="C893" s="165"/>
      <c r="D893" s="165"/>
      <c r="E893" s="165"/>
      <c r="F893" s="165"/>
      <c r="G893" s="165"/>
      <c r="H893" s="165"/>
    </row>
    <row r="894" spans="2:8" ht="15.75" thickBot="1">
      <c r="B894" s="10"/>
    </row>
    <row r="895" spans="2:8">
      <c r="B895" s="204" t="s">
        <v>87</v>
      </c>
      <c r="C895" s="207"/>
      <c r="D895" s="208"/>
    </row>
    <row r="896" spans="2:8">
      <c r="B896" s="205"/>
      <c r="C896" s="207"/>
      <c r="D896" s="208"/>
    </row>
    <row r="897" spans="2:5" ht="15" customHeight="1" thickBot="1">
      <c r="B897" s="206"/>
      <c r="C897" s="207"/>
      <c r="D897" s="208"/>
    </row>
    <row r="898" spans="2:5">
      <c r="B898" s="204" t="s">
        <v>88</v>
      </c>
      <c r="C898" s="207"/>
      <c r="D898" s="208"/>
    </row>
    <row r="899" spans="2:5">
      <c r="B899" s="205"/>
      <c r="C899" s="207"/>
      <c r="D899" s="208"/>
    </row>
    <row r="900" spans="2:5" ht="15.75" thickBot="1">
      <c r="B900" s="206"/>
      <c r="C900" s="207"/>
      <c r="D900" s="208"/>
    </row>
    <row r="901" spans="2:5" ht="15.75" thickBot="1">
      <c r="B901" s="36"/>
      <c r="C901" s="82"/>
      <c r="D901" s="82"/>
    </row>
    <row r="902" spans="2:5" ht="15.75" thickBot="1">
      <c r="B902" s="13" t="s">
        <v>89</v>
      </c>
      <c r="C902" s="13" t="s">
        <v>79</v>
      </c>
      <c r="D902" s="12" t="s">
        <v>80</v>
      </c>
      <c r="E902" s="12" t="s">
        <v>91</v>
      </c>
    </row>
    <row r="903" spans="2:5" ht="15.75" thickBot="1">
      <c r="B903" s="161" t="s">
        <v>90</v>
      </c>
      <c r="C903" s="38"/>
      <c r="D903" s="38"/>
      <c r="E903" s="38"/>
    </row>
    <row r="904" spans="2:5" ht="15.75" thickBot="1">
      <c r="B904" s="161" t="s">
        <v>92</v>
      </c>
      <c r="C904" s="38"/>
      <c r="D904" s="38"/>
      <c r="E904" s="38"/>
    </row>
    <row r="905" spans="2:5" ht="15.75" thickBot="1">
      <c r="B905" s="161" t="s">
        <v>93</v>
      </c>
      <c r="C905" s="38"/>
      <c r="D905" s="38"/>
      <c r="E905" s="38"/>
    </row>
    <row r="906" spans="2:5" ht="15.75" thickBot="1">
      <c r="B906" s="161" t="s">
        <v>94</v>
      </c>
      <c r="C906" s="38"/>
      <c r="D906" s="38"/>
      <c r="E906" s="38"/>
    </row>
    <row r="907" spans="2:5" ht="15.75" thickBot="1">
      <c r="B907" s="161" t="s">
        <v>95</v>
      </c>
      <c r="C907" s="38"/>
      <c r="D907" s="38"/>
      <c r="E907" s="38"/>
    </row>
    <row r="908" spans="2:5">
      <c r="B908" s="10"/>
    </row>
    <row r="911" spans="2:5" ht="15.75" thickBot="1"/>
    <row r="912" spans="2:5" ht="30.75" thickBot="1">
      <c r="B912" s="8" t="s">
        <v>96</v>
      </c>
      <c r="C912" s="159" t="s">
        <v>97</v>
      </c>
      <c r="D912" s="159" t="s">
        <v>98</v>
      </c>
    </row>
    <row r="913" spans="1:4" ht="15.75" thickBot="1"/>
    <row r="914" spans="1:4">
      <c r="B914" s="179"/>
      <c r="C914" s="14" t="s">
        <v>130</v>
      </c>
      <c r="D914" s="40" t="s">
        <v>2</v>
      </c>
    </row>
    <row r="915" spans="1:4" ht="45">
      <c r="A915">
        <v>9</v>
      </c>
      <c r="B915" s="180"/>
      <c r="C915" s="9" t="s">
        <v>131</v>
      </c>
      <c r="D915" s="168" t="s">
        <v>4</v>
      </c>
    </row>
    <row r="916" spans="1:4">
      <c r="B916" s="180"/>
      <c r="C916" s="2"/>
      <c r="D916" s="168" t="s">
        <v>5</v>
      </c>
    </row>
    <row r="917" spans="1:4" ht="15.75" thickBot="1">
      <c r="B917" s="180"/>
      <c r="C917" s="45"/>
      <c r="D917" s="168" t="s">
        <v>6</v>
      </c>
    </row>
    <row r="918" spans="1:4">
      <c r="B918" s="68" t="s">
        <v>7</v>
      </c>
      <c r="C918" s="69" t="s">
        <v>196</v>
      </c>
      <c r="D918" s="70"/>
    </row>
    <row r="919" spans="1:4" ht="15.75" customHeight="1">
      <c r="B919" s="71" t="s">
        <v>9</v>
      </c>
      <c r="C919" s="67" t="s">
        <v>197</v>
      </c>
      <c r="D919" s="72"/>
    </row>
    <row r="920" spans="1:4">
      <c r="B920" s="71" t="s">
        <v>11</v>
      </c>
      <c r="C920" s="87">
        <v>33869652</v>
      </c>
      <c r="D920" s="72"/>
    </row>
    <row r="921" spans="1:4">
      <c r="B921" s="71" t="s">
        <v>13</v>
      </c>
      <c r="C921" s="87" t="s">
        <v>134</v>
      </c>
      <c r="D921" s="72"/>
    </row>
    <row r="922" spans="1:4" ht="15" customHeight="1">
      <c r="B922" s="71" t="s">
        <v>15</v>
      </c>
      <c r="C922" s="67" t="s">
        <v>198</v>
      </c>
      <c r="D922" s="72"/>
    </row>
    <row r="923" spans="1:4" ht="15" customHeight="1">
      <c r="B923" s="71" t="s">
        <v>17</v>
      </c>
      <c r="C923" s="164" t="s">
        <v>18</v>
      </c>
      <c r="D923" s="72"/>
    </row>
    <row r="924" spans="1:4" ht="15" customHeight="1">
      <c r="B924" s="71" t="s">
        <v>19</v>
      </c>
      <c r="C924" s="164" t="s">
        <v>20</v>
      </c>
      <c r="D924" s="72"/>
    </row>
    <row r="925" spans="1:4" ht="15" customHeight="1" thickBot="1">
      <c r="B925" s="73" t="s">
        <v>136</v>
      </c>
      <c r="C925" s="75" t="s">
        <v>22</v>
      </c>
      <c r="D925" s="74"/>
    </row>
    <row r="926" spans="1:4" ht="33.75" customHeight="1" thickBot="1">
      <c r="B926" s="217" t="s">
        <v>137</v>
      </c>
      <c r="C926" s="218"/>
      <c r="D926" s="219"/>
    </row>
    <row r="927" spans="1:4" ht="15" customHeight="1">
      <c r="B927" s="220" t="s">
        <v>24</v>
      </c>
      <c r="C927" s="221"/>
      <c r="D927" s="222"/>
    </row>
    <row r="928" spans="1:4" ht="37.5" customHeight="1">
      <c r="B928" s="210" t="s">
        <v>25</v>
      </c>
      <c r="C928" s="211"/>
      <c r="D928" s="212"/>
    </row>
    <row r="929" spans="2:8" ht="15" customHeight="1">
      <c r="B929" s="210" t="s">
        <v>138</v>
      </c>
      <c r="C929" s="211"/>
      <c r="D929" s="212"/>
    </row>
    <row r="930" spans="2:8" ht="15" customHeight="1">
      <c r="B930" s="210" t="s">
        <v>139</v>
      </c>
      <c r="C930" s="211"/>
      <c r="D930" s="212"/>
    </row>
    <row r="931" spans="2:8" ht="35.25" customHeight="1">
      <c r="B931" s="210" t="s">
        <v>140</v>
      </c>
      <c r="C931" s="211"/>
      <c r="D931" s="212"/>
    </row>
    <row r="932" spans="2:8" ht="15" customHeight="1">
      <c r="B932" s="210" t="s">
        <v>141</v>
      </c>
      <c r="C932" s="211"/>
      <c r="D932" s="212"/>
    </row>
    <row r="933" spans="2:8" ht="15" customHeight="1">
      <c r="B933" s="210" t="s">
        <v>142</v>
      </c>
      <c r="C933" s="211"/>
      <c r="D933" s="212"/>
    </row>
    <row r="934" spans="2:8" ht="15" customHeight="1">
      <c r="B934" s="210" t="s">
        <v>143</v>
      </c>
      <c r="C934" s="211"/>
      <c r="D934" s="212"/>
    </row>
    <row r="935" spans="2:8" ht="15" customHeight="1">
      <c r="B935" s="210" t="s">
        <v>144</v>
      </c>
      <c r="C935" s="211"/>
      <c r="D935" s="212"/>
    </row>
    <row r="936" spans="2:8">
      <c r="B936" s="210" t="s">
        <v>145</v>
      </c>
      <c r="C936" s="211"/>
      <c r="D936" s="212"/>
    </row>
    <row r="937" spans="2:8">
      <c r="B937" s="210" t="s">
        <v>146</v>
      </c>
      <c r="C937" s="211"/>
      <c r="D937" s="212"/>
    </row>
    <row r="938" spans="2:8" ht="30.75" customHeight="1">
      <c r="B938" s="210" t="s">
        <v>147</v>
      </c>
      <c r="C938" s="211"/>
      <c r="D938" s="212"/>
    </row>
    <row r="939" spans="2:8" ht="15.75" thickBot="1">
      <c r="B939" s="213" t="s">
        <v>148</v>
      </c>
      <c r="C939" s="214"/>
      <c r="D939" s="215"/>
    </row>
    <row r="940" spans="2:8" ht="15.75" thickBot="1">
      <c r="B940" s="216"/>
      <c r="C940" s="216"/>
      <c r="D940" s="216"/>
    </row>
    <row r="941" spans="2:8" ht="30.75" thickBot="1">
      <c r="B941" s="200" t="s">
        <v>149</v>
      </c>
      <c r="C941" s="166" t="s">
        <v>150</v>
      </c>
      <c r="D941" s="166" t="s">
        <v>39</v>
      </c>
      <c r="E941" s="166" t="s">
        <v>40</v>
      </c>
      <c r="F941" s="166" t="s">
        <v>41</v>
      </c>
      <c r="G941" s="166" t="s">
        <v>42</v>
      </c>
      <c r="H941" s="166" t="s">
        <v>151</v>
      </c>
    </row>
    <row r="942" spans="2:8" ht="15.75" thickBot="1">
      <c r="B942" s="201"/>
      <c r="C942" s="11">
        <v>1</v>
      </c>
      <c r="D942" s="11">
        <v>2</v>
      </c>
      <c r="E942" s="11">
        <v>3</v>
      </c>
      <c r="F942" s="11">
        <v>4</v>
      </c>
      <c r="G942" s="11">
        <v>5</v>
      </c>
      <c r="H942" s="38"/>
    </row>
    <row r="943" spans="2:8" ht="32.25" thickBot="1">
      <c r="B943" s="167" t="s">
        <v>44</v>
      </c>
      <c r="C943" s="11"/>
      <c r="D943" s="11"/>
      <c r="E943" s="11"/>
      <c r="F943" s="11"/>
      <c r="G943" s="11"/>
      <c r="H943" s="38"/>
    </row>
    <row r="944" spans="2:8" ht="16.5" thickBot="1">
      <c r="B944" s="167" t="s">
        <v>45</v>
      </c>
      <c r="C944" s="11"/>
      <c r="D944" s="11"/>
      <c r="E944" s="11"/>
      <c r="F944" s="11"/>
      <c r="G944" s="11"/>
      <c r="H944" s="83">
        <f>(G945+F946)/2</f>
        <v>4.5</v>
      </c>
    </row>
    <row r="945" spans="2:8" ht="30.75" thickBot="1">
      <c r="B945" s="161" t="s">
        <v>46</v>
      </c>
      <c r="C945" s="38"/>
      <c r="D945" s="38"/>
      <c r="E945" s="38"/>
      <c r="F945" s="38"/>
      <c r="G945" s="38">
        <v>5</v>
      </c>
      <c r="H945" s="38"/>
    </row>
    <row r="946" spans="2:8" ht="75.75" thickBot="1">
      <c r="B946" s="161" t="s">
        <v>47</v>
      </c>
      <c r="C946" s="38"/>
      <c r="D946" s="38"/>
      <c r="E946" s="38"/>
      <c r="F946" s="38">
        <v>4</v>
      </c>
      <c r="G946" s="38"/>
      <c r="H946" s="38"/>
    </row>
    <row r="947" spans="2:8" ht="32.25" thickBot="1">
      <c r="B947" s="167" t="s">
        <v>48</v>
      </c>
      <c r="C947" s="38"/>
      <c r="D947" s="38"/>
      <c r="E947" s="38"/>
      <c r="F947" s="38"/>
      <c r="G947" s="38"/>
      <c r="H947" s="83">
        <f>(G948+G949+G950+G951+G952)/5</f>
        <v>5</v>
      </c>
    </row>
    <row r="948" spans="2:8" ht="30.75" thickBot="1">
      <c r="B948" s="161" t="s">
        <v>186</v>
      </c>
      <c r="C948" s="38"/>
      <c r="D948" s="38"/>
      <c r="E948" s="38"/>
      <c r="F948" s="38"/>
      <c r="G948" s="38">
        <v>5</v>
      </c>
      <c r="H948" s="38"/>
    </row>
    <row r="949" spans="2:8" ht="30.75" thickBot="1">
      <c r="B949" s="161" t="s">
        <v>50</v>
      </c>
      <c r="C949" s="38"/>
      <c r="D949" s="38"/>
      <c r="E949" s="38"/>
      <c r="F949" s="38"/>
      <c r="G949" s="38">
        <v>5</v>
      </c>
      <c r="H949" s="38"/>
    </row>
    <row r="950" spans="2:8" ht="30.75" thickBot="1">
      <c r="B950" s="161" t="s">
        <v>51</v>
      </c>
      <c r="C950" s="38"/>
      <c r="D950" s="38"/>
      <c r="E950" s="38"/>
      <c r="F950" s="38"/>
      <c r="G950" s="38">
        <v>5</v>
      </c>
      <c r="H950" s="38"/>
    </row>
    <row r="951" spans="2:8" ht="60.75" thickBot="1">
      <c r="B951" s="161" t="s">
        <v>153</v>
      </c>
      <c r="C951" s="38"/>
      <c r="D951" s="38"/>
      <c r="E951" s="38"/>
      <c r="F951" s="38"/>
      <c r="G951" s="38">
        <v>5</v>
      </c>
      <c r="H951" s="38"/>
    </row>
    <row r="952" spans="2:8" ht="30.75" thickBot="1">
      <c r="B952" s="161" t="s">
        <v>53</v>
      </c>
      <c r="C952" s="38"/>
      <c r="D952" s="38"/>
      <c r="E952" s="38"/>
      <c r="F952" s="38"/>
      <c r="G952" s="38">
        <v>5</v>
      </c>
      <c r="H952" s="38"/>
    </row>
    <row r="953" spans="2:8" ht="32.25" thickBot="1">
      <c r="B953" s="167" t="s">
        <v>54</v>
      </c>
      <c r="C953" s="38"/>
      <c r="D953" s="38"/>
      <c r="E953" s="38"/>
      <c r="F953" s="38"/>
      <c r="G953" s="38"/>
      <c r="H953" s="83">
        <f>(G954+F955)/2</f>
        <v>4.5</v>
      </c>
    </row>
    <row r="954" spans="2:8" ht="15.75" thickBot="1">
      <c r="B954" s="161" t="s">
        <v>55</v>
      </c>
      <c r="C954" s="38"/>
      <c r="D954" s="38"/>
      <c r="E954" s="38"/>
      <c r="F954" s="38"/>
      <c r="G954" s="38">
        <v>5</v>
      </c>
      <c r="H954" s="38"/>
    </row>
    <row r="955" spans="2:8" ht="45.75" thickBot="1">
      <c r="B955" s="161" t="s">
        <v>56</v>
      </c>
      <c r="C955" s="38"/>
      <c r="D955" s="38"/>
      <c r="E955" s="38"/>
      <c r="F955" s="38">
        <v>4</v>
      </c>
      <c r="G955" s="38"/>
      <c r="H955" s="38"/>
    </row>
    <row r="956" spans="2:8" ht="16.5" thickBot="1">
      <c r="B956" s="167" t="s">
        <v>57</v>
      </c>
      <c r="C956" s="38"/>
      <c r="D956" s="38"/>
      <c r="E956" s="38"/>
      <c r="F956" s="38"/>
      <c r="G956" s="38"/>
      <c r="H956" s="85">
        <f>(G957+F958+G959+G960)/4</f>
        <v>4.75</v>
      </c>
    </row>
    <row r="957" spans="2:8" ht="30.75" thickBot="1">
      <c r="B957" s="161" t="s">
        <v>58</v>
      </c>
      <c r="C957" s="38"/>
      <c r="D957" s="38"/>
      <c r="E957" s="38"/>
      <c r="F957" s="38"/>
      <c r="G957" s="38">
        <v>5</v>
      </c>
      <c r="H957" s="38"/>
    </row>
    <row r="958" spans="2:8" ht="30.75" thickBot="1">
      <c r="B958" s="161" t="s">
        <v>59</v>
      </c>
      <c r="C958" s="38"/>
      <c r="D958" s="38"/>
      <c r="E958" s="38"/>
      <c r="F958" s="38">
        <v>4</v>
      </c>
      <c r="G958" s="38"/>
      <c r="H958" s="38"/>
    </row>
    <row r="959" spans="2:8" ht="30.75" thickBot="1">
      <c r="B959" s="161" t="s">
        <v>60</v>
      </c>
      <c r="C959" s="38"/>
      <c r="D959" s="38"/>
      <c r="E959" s="38"/>
      <c r="F959" s="38"/>
      <c r="G959" s="38">
        <v>5</v>
      </c>
      <c r="H959" s="38"/>
    </row>
    <row r="960" spans="2:8" ht="30.75" thickBot="1">
      <c r="B960" s="163" t="s">
        <v>61</v>
      </c>
      <c r="C960" s="168"/>
      <c r="D960" s="168"/>
      <c r="E960" s="168"/>
      <c r="F960" s="168"/>
      <c r="G960" s="168">
        <v>5</v>
      </c>
      <c r="H960" s="168"/>
    </row>
    <row r="961" spans="2:8" ht="16.5" thickBot="1">
      <c r="B961" s="84" t="s">
        <v>62</v>
      </c>
      <c r="C961" s="76"/>
      <c r="D961" s="77"/>
      <c r="E961" s="77"/>
      <c r="F961" s="77"/>
      <c r="G961" s="77"/>
      <c r="H961" s="88">
        <f>(F962+G963+G964)/3</f>
        <v>4.666666666666667</v>
      </c>
    </row>
    <row r="962" spans="2:8" ht="30.75" thickBot="1">
      <c r="B962" s="161" t="s">
        <v>63</v>
      </c>
      <c r="C962" s="38"/>
      <c r="D962" s="38"/>
      <c r="E962" s="38"/>
      <c r="F962" s="38">
        <v>4</v>
      </c>
      <c r="G962" s="38"/>
      <c r="H962" s="38"/>
    </row>
    <row r="963" spans="2:8" ht="30.75" thickBot="1">
      <c r="B963" s="161" t="s">
        <v>64</v>
      </c>
      <c r="C963" s="161"/>
      <c r="D963" s="161"/>
      <c r="E963" s="161"/>
      <c r="F963" s="161"/>
      <c r="G963" s="161">
        <v>5</v>
      </c>
      <c r="H963" s="161"/>
    </row>
    <row r="964" spans="2:8" ht="45.75" thickBot="1">
      <c r="B964" s="161" t="s">
        <v>65</v>
      </c>
      <c r="C964" s="38"/>
      <c r="D964" s="38"/>
      <c r="E964" s="38"/>
      <c r="F964" s="38"/>
      <c r="G964" s="38">
        <v>5</v>
      </c>
      <c r="H964" s="38"/>
    </row>
    <row r="965" spans="2:8" ht="16.5" thickBot="1">
      <c r="B965" s="167" t="s">
        <v>66</v>
      </c>
      <c r="C965" s="38"/>
      <c r="D965" s="38"/>
      <c r="E965" s="38"/>
      <c r="F965" s="38"/>
      <c r="G965" s="38"/>
      <c r="H965" s="83">
        <f>(G966+G967)/2</f>
        <v>5</v>
      </c>
    </row>
    <row r="966" spans="2:8" ht="45.75" thickBot="1">
      <c r="B966" s="161" t="s">
        <v>67</v>
      </c>
      <c r="C966" s="38"/>
      <c r="D966" s="38"/>
      <c r="E966" s="38"/>
      <c r="F966" s="38"/>
      <c r="G966" s="38">
        <v>5</v>
      </c>
      <c r="H966" s="38"/>
    </row>
    <row r="967" spans="2:8" ht="30.75" thickBot="1">
      <c r="B967" s="161" t="s">
        <v>68</v>
      </c>
      <c r="C967" s="38"/>
      <c r="D967" s="38"/>
      <c r="E967" s="38"/>
      <c r="F967" s="38"/>
      <c r="G967" s="38">
        <v>5</v>
      </c>
      <c r="H967" s="38"/>
    </row>
    <row r="968" spans="2:8" ht="15" customHeight="1" thickBot="1">
      <c r="B968" s="167" t="s">
        <v>69</v>
      </c>
      <c r="C968" s="38"/>
      <c r="D968" s="38"/>
      <c r="E968" s="38"/>
      <c r="F968" s="38"/>
      <c r="G968" s="38"/>
      <c r="H968" s="83"/>
    </row>
    <row r="969" spans="2:8" ht="32.25" thickBot="1">
      <c r="B969" s="167" t="s">
        <v>154</v>
      </c>
      <c r="C969" s="38"/>
      <c r="D969" s="38"/>
      <c r="E969" s="38"/>
      <c r="F969" s="38"/>
      <c r="G969" s="38"/>
      <c r="H969" s="85">
        <f>(G970+G971+F972)/3</f>
        <v>4.666666666666667</v>
      </c>
    </row>
    <row r="970" spans="2:8" ht="90.75" thickBot="1">
      <c r="B970" s="161" t="s">
        <v>155</v>
      </c>
      <c r="C970" s="38"/>
      <c r="D970" s="38"/>
      <c r="E970" s="38"/>
      <c r="F970" s="38"/>
      <c r="G970" s="38">
        <v>5</v>
      </c>
      <c r="H970" s="38"/>
    </row>
    <row r="971" spans="2:8" ht="60.75" thickBot="1">
      <c r="B971" s="161" t="s">
        <v>156</v>
      </c>
      <c r="C971" s="38"/>
      <c r="D971" s="38"/>
      <c r="E971" s="38"/>
      <c r="F971" s="38"/>
      <c r="G971" s="38">
        <v>5</v>
      </c>
      <c r="H971" s="38"/>
    </row>
    <row r="972" spans="2:8" ht="108.75" customHeight="1" thickBot="1">
      <c r="B972" s="161" t="s">
        <v>157</v>
      </c>
      <c r="C972" s="38"/>
      <c r="D972" s="38"/>
      <c r="E972" s="38"/>
      <c r="F972" s="38">
        <v>4</v>
      </c>
      <c r="G972" s="38"/>
      <c r="H972" s="83"/>
    </row>
    <row r="973" spans="2:8" ht="16.5" thickBot="1">
      <c r="B973" s="167" t="s">
        <v>158</v>
      </c>
      <c r="C973" s="38"/>
      <c r="D973" s="38"/>
      <c r="E973" s="38"/>
      <c r="F973" s="38"/>
      <c r="G973" s="38"/>
      <c r="H973" s="85">
        <f>(G974+G976+G977+F978)/4</f>
        <v>4.75</v>
      </c>
    </row>
    <row r="974" spans="2:8">
      <c r="B974" s="200" t="s">
        <v>159</v>
      </c>
      <c r="C974" s="200"/>
      <c r="D974" s="200"/>
      <c r="E974" s="200"/>
      <c r="F974" s="200"/>
      <c r="G974" s="200">
        <v>5</v>
      </c>
      <c r="H974" s="200"/>
    </row>
    <row r="975" spans="2:8" ht="63" customHeight="1" thickBot="1">
      <c r="B975" s="209"/>
      <c r="C975" s="201"/>
      <c r="D975" s="209"/>
      <c r="E975" s="209"/>
      <c r="F975" s="209"/>
      <c r="G975" s="209"/>
      <c r="H975" s="209"/>
    </row>
    <row r="976" spans="2:8" ht="109.5" customHeight="1" thickBot="1">
      <c r="B976" s="76" t="s">
        <v>160</v>
      </c>
      <c r="C976" s="77"/>
      <c r="D976" s="77"/>
      <c r="E976" s="77"/>
      <c r="F976" s="77"/>
      <c r="G976" s="77">
        <v>5</v>
      </c>
      <c r="H976" s="78"/>
    </row>
    <row r="977" spans="2:8" ht="86.25" customHeight="1" thickBot="1">
      <c r="B977" s="80" t="s">
        <v>161</v>
      </c>
      <c r="C977" s="81"/>
      <c r="D977" s="81"/>
      <c r="E977" s="81"/>
      <c r="F977" s="81"/>
      <c r="G977" s="81">
        <v>5</v>
      </c>
      <c r="H977" s="79"/>
    </row>
    <row r="978" spans="2:8" ht="74.25" customHeight="1" thickBot="1">
      <c r="B978" s="161" t="s">
        <v>162</v>
      </c>
      <c r="C978" s="38"/>
      <c r="D978" s="38"/>
      <c r="E978" s="38"/>
      <c r="F978" s="38">
        <v>4</v>
      </c>
      <c r="G978" s="38"/>
      <c r="H978" s="38"/>
    </row>
    <row r="979" spans="2:8" ht="32.25" thickBot="1">
      <c r="B979" s="167" t="s">
        <v>163</v>
      </c>
      <c r="C979" s="38"/>
      <c r="D979" s="38"/>
      <c r="E979" s="38"/>
      <c r="F979" s="38"/>
      <c r="G979" s="38"/>
      <c r="H979" s="85">
        <f>(G980+G981)/2</f>
        <v>5</v>
      </c>
    </row>
    <row r="980" spans="2:8" ht="117" customHeight="1" thickBot="1">
      <c r="B980" s="161" t="s">
        <v>164</v>
      </c>
      <c r="C980" s="38"/>
      <c r="D980" s="38"/>
      <c r="E980" s="38"/>
      <c r="F980" s="38"/>
      <c r="G980" s="38">
        <v>5</v>
      </c>
      <c r="H980" s="38"/>
    </row>
    <row r="981" spans="2:8" ht="123.75" customHeight="1" thickBot="1">
      <c r="B981" s="161" t="s">
        <v>165</v>
      </c>
      <c r="C981" s="38"/>
      <c r="D981" s="38"/>
      <c r="E981" s="38"/>
      <c r="F981" s="38"/>
      <c r="G981" s="38">
        <v>5</v>
      </c>
      <c r="H981" s="83"/>
    </row>
    <row r="982" spans="2:8" ht="24" customHeight="1" thickBot="1">
      <c r="B982" s="167" t="s">
        <v>166</v>
      </c>
      <c r="C982" s="38"/>
      <c r="D982" s="38"/>
      <c r="E982" s="38"/>
      <c r="F982" s="38"/>
      <c r="G982" s="38"/>
      <c r="H982" s="83">
        <f>(G983+G984)/2</f>
        <v>5</v>
      </c>
    </row>
    <row r="983" spans="2:8" ht="86.25" customHeight="1" thickBot="1">
      <c r="B983" s="161" t="s">
        <v>167</v>
      </c>
      <c r="C983" s="38"/>
      <c r="D983" s="38"/>
      <c r="E983" s="38"/>
      <c r="F983" s="38"/>
      <c r="G983" s="38">
        <v>5</v>
      </c>
      <c r="H983" s="38"/>
    </row>
    <row r="984" spans="2:8" ht="120.75" thickBot="1">
      <c r="B984" s="161" t="s">
        <v>183</v>
      </c>
      <c r="C984" s="38"/>
      <c r="D984" s="38"/>
      <c r="E984" s="38"/>
      <c r="F984" s="38"/>
      <c r="G984" s="38">
        <v>5</v>
      </c>
      <c r="H984" s="38"/>
    </row>
    <row r="985" spans="2:8" ht="15" customHeight="1" thickBot="1">
      <c r="B985" s="167" t="s">
        <v>169</v>
      </c>
      <c r="C985" s="38"/>
      <c r="D985" s="38"/>
      <c r="E985" s="38"/>
      <c r="F985" s="38"/>
      <c r="G985" s="38"/>
      <c r="H985" s="85">
        <f>(G986+F988+G989)/3</f>
        <v>4.666666666666667</v>
      </c>
    </row>
    <row r="986" spans="2:8">
      <c r="B986" s="200" t="s">
        <v>170</v>
      </c>
      <c r="C986" s="200"/>
      <c r="D986" s="200"/>
      <c r="E986" s="200"/>
      <c r="F986" s="200"/>
      <c r="G986" s="200">
        <v>5</v>
      </c>
      <c r="H986" s="200"/>
    </row>
    <row r="987" spans="2:8" ht="82.5" customHeight="1" thickBot="1">
      <c r="B987" s="201"/>
      <c r="C987" s="201"/>
      <c r="D987" s="201"/>
      <c r="E987" s="201"/>
      <c r="F987" s="201"/>
      <c r="G987" s="201"/>
      <c r="H987" s="201"/>
    </row>
    <row r="988" spans="2:8" ht="141.75" customHeight="1" thickBot="1">
      <c r="B988" s="161" t="s">
        <v>171</v>
      </c>
      <c r="C988" s="38"/>
      <c r="D988" s="38"/>
      <c r="E988" s="38"/>
      <c r="F988" s="38">
        <v>4</v>
      </c>
      <c r="G988" s="38"/>
      <c r="H988" s="38"/>
    </row>
    <row r="989" spans="2:8" ht="124.5" customHeight="1" thickBot="1">
      <c r="B989" s="161" t="s">
        <v>172</v>
      </c>
      <c r="C989" s="38"/>
      <c r="D989" s="38"/>
      <c r="E989" s="38"/>
      <c r="F989" s="38"/>
      <c r="G989" s="38">
        <v>5</v>
      </c>
      <c r="H989" s="38"/>
    </row>
    <row r="990" spans="2:8" ht="16.5" thickBot="1">
      <c r="B990" s="167" t="s">
        <v>173</v>
      </c>
      <c r="C990" s="38"/>
      <c r="D990" s="38"/>
      <c r="E990" s="38"/>
      <c r="F990" s="38"/>
      <c r="G990" s="38"/>
      <c r="H990" s="85">
        <f>(G991+G992+F993+G994)/4</f>
        <v>4.75</v>
      </c>
    </row>
    <row r="991" spans="2:8" ht="99.75" customHeight="1" thickBot="1">
      <c r="B991" s="161" t="s">
        <v>174</v>
      </c>
      <c r="C991" s="38"/>
      <c r="D991" s="38"/>
      <c r="E991" s="38"/>
      <c r="F991" s="38"/>
      <c r="G991" s="38">
        <v>5</v>
      </c>
      <c r="H991" s="38"/>
    </row>
    <row r="992" spans="2:8" ht="58.5" customHeight="1" thickBot="1">
      <c r="B992" s="161" t="s">
        <v>175</v>
      </c>
      <c r="C992" s="38"/>
      <c r="D992" s="38"/>
      <c r="E992" s="38"/>
      <c r="F992" s="38"/>
      <c r="G992" s="38">
        <v>5</v>
      </c>
      <c r="H992" s="38"/>
    </row>
    <row r="993" spans="2:8" ht="79.5" customHeight="1" thickBot="1">
      <c r="B993" s="161" t="s">
        <v>176</v>
      </c>
      <c r="C993" s="38"/>
      <c r="D993" s="38"/>
      <c r="E993" s="38"/>
      <c r="F993" s="38">
        <v>4</v>
      </c>
      <c r="G993" s="38"/>
      <c r="H993" s="38"/>
    </row>
    <row r="994" spans="2:8" ht="105.75" thickBot="1">
      <c r="B994" s="161" t="s">
        <v>177</v>
      </c>
      <c r="C994" s="38"/>
      <c r="D994" s="38"/>
      <c r="E994" s="38"/>
      <c r="F994" s="38"/>
      <c r="G994" s="38">
        <v>5</v>
      </c>
      <c r="H994" s="38"/>
    </row>
    <row r="995" spans="2:8" ht="16.5" thickBot="1">
      <c r="B995" s="167" t="s">
        <v>102</v>
      </c>
      <c r="C995" s="38"/>
      <c r="D995" s="38"/>
      <c r="E995" s="38"/>
      <c r="F995" s="38"/>
      <c r="G995" s="38"/>
      <c r="H995" s="85">
        <f>(H990+H985+H982+H979+H973+H969+H965+H961+H956+H953+H947+H944)/12</f>
        <v>4.770833333333333</v>
      </c>
    </row>
    <row r="996" spans="2:8" ht="15.75" thickBot="1">
      <c r="B996" s="10"/>
    </row>
    <row r="997" spans="2:8" ht="15.75" thickBot="1">
      <c r="B997" s="200" t="s">
        <v>78</v>
      </c>
      <c r="C997" s="12" t="s">
        <v>79</v>
      </c>
      <c r="D997" s="12" t="s">
        <v>80</v>
      </c>
    </row>
    <row r="998" spans="2:8" ht="38.25" customHeight="1" thickBot="1">
      <c r="B998" s="201"/>
      <c r="C998" s="11"/>
      <c r="D998" s="11"/>
    </row>
    <row r="999" spans="2:8">
      <c r="B999" s="10"/>
    </row>
    <row r="1000" spans="2:8">
      <c r="B1000" s="10" t="s">
        <v>82</v>
      </c>
    </row>
    <row r="1001" spans="2:8">
      <c r="B1001" s="10"/>
    </row>
    <row r="1002" spans="2:8">
      <c r="B1002" s="10" t="s">
        <v>86</v>
      </c>
    </row>
    <row r="1003" spans="2:8" ht="15" customHeight="1" thickBot="1">
      <c r="B1003" s="10"/>
    </row>
    <row r="1004" spans="2:8" ht="30.75" thickBot="1">
      <c r="B1004" s="13" t="s">
        <v>84</v>
      </c>
      <c r="C1004" s="202"/>
      <c r="D1004" s="203"/>
    </row>
    <row r="1005" spans="2:8">
      <c r="B1005" s="39"/>
      <c r="C1005" s="65"/>
      <c r="D1005" s="65"/>
      <c r="E1005" s="65"/>
    </row>
    <row r="1006" spans="2:8" ht="15" customHeight="1">
      <c r="B1006" s="10" t="s">
        <v>85</v>
      </c>
      <c r="C1006" s="65"/>
      <c r="D1006" s="65"/>
      <c r="E1006" s="65"/>
    </row>
    <row r="1007" spans="2:8">
      <c r="B1007" s="66"/>
      <c r="C1007" s="165"/>
      <c r="D1007" s="165"/>
      <c r="E1007" s="165"/>
      <c r="F1007" s="165"/>
      <c r="G1007" s="165"/>
      <c r="H1007" s="165"/>
    </row>
    <row r="1008" spans="2:8" ht="15.75" thickBot="1">
      <c r="B1008" s="10"/>
    </row>
    <row r="1009" spans="2:5">
      <c r="B1009" s="204" t="s">
        <v>87</v>
      </c>
      <c r="C1009" s="207"/>
      <c r="D1009" s="208"/>
    </row>
    <row r="1010" spans="2:5">
      <c r="B1010" s="205"/>
      <c r="C1010" s="207"/>
      <c r="D1010" s="208"/>
    </row>
    <row r="1011" spans="2:5" ht="15" customHeight="1" thickBot="1">
      <c r="B1011" s="206"/>
      <c r="C1011" s="207"/>
      <c r="D1011" s="208"/>
    </row>
    <row r="1012" spans="2:5">
      <c r="B1012" s="204" t="s">
        <v>88</v>
      </c>
      <c r="C1012" s="207"/>
      <c r="D1012" s="208"/>
    </row>
    <row r="1013" spans="2:5">
      <c r="B1013" s="205"/>
      <c r="C1013" s="207"/>
      <c r="D1013" s="208"/>
    </row>
    <row r="1014" spans="2:5" ht="15.75" thickBot="1">
      <c r="B1014" s="206"/>
      <c r="C1014" s="207"/>
      <c r="D1014" s="208"/>
    </row>
    <row r="1015" spans="2:5" ht="15.75" thickBot="1">
      <c r="B1015" s="36"/>
      <c r="C1015" s="82"/>
      <c r="D1015" s="82"/>
    </row>
    <row r="1016" spans="2:5" ht="15.75" thickBot="1">
      <c r="B1016" s="13" t="s">
        <v>89</v>
      </c>
      <c r="C1016" s="13" t="s">
        <v>79</v>
      </c>
      <c r="D1016" s="12" t="s">
        <v>80</v>
      </c>
      <c r="E1016" s="12" t="s">
        <v>91</v>
      </c>
    </row>
    <row r="1017" spans="2:5" ht="15.75" thickBot="1">
      <c r="B1017" s="161" t="s">
        <v>90</v>
      </c>
      <c r="C1017" s="38"/>
      <c r="D1017" s="38"/>
      <c r="E1017" s="38"/>
    </row>
    <row r="1018" spans="2:5" ht="15.75" thickBot="1">
      <c r="B1018" s="161" t="s">
        <v>92</v>
      </c>
      <c r="C1018" s="38"/>
      <c r="D1018" s="38"/>
      <c r="E1018" s="38"/>
    </row>
    <row r="1019" spans="2:5" ht="15.75" thickBot="1">
      <c r="B1019" s="161" t="s">
        <v>93</v>
      </c>
      <c r="C1019" s="38"/>
      <c r="D1019" s="38"/>
      <c r="E1019" s="38"/>
    </row>
    <row r="1020" spans="2:5" ht="15.75" thickBot="1">
      <c r="B1020" s="161" t="s">
        <v>94</v>
      </c>
      <c r="C1020" s="38"/>
      <c r="D1020" s="38"/>
      <c r="E1020" s="38"/>
    </row>
    <row r="1021" spans="2:5" ht="15.75" thickBot="1">
      <c r="B1021" s="161" t="s">
        <v>95</v>
      </c>
      <c r="C1021" s="38"/>
      <c r="D1021" s="38"/>
      <c r="E1021" s="38"/>
    </row>
    <row r="1022" spans="2:5">
      <c r="B1022" s="10"/>
    </row>
    <row r="1025" spans="1:4" ht="15.75" thickBot="1"/>
    <row r="1026" spans="1:4" ht="30.75" thickBot="1">
      <c r="B1026" s="8" t="s">
        <v>96</v>
      </c>
      <c r="C1026" s="159" t="s">
        <v>97</v>
      </c>
      <c r="D1026" s="159" t="s">
        <v>98</v>
      </c>
    </row>
    <row r="1028" spans="1:4" ht="15.75" thickBot="1"/>
    <row r="1029" spans="1:4">
      <c r="B1029" s="179"/>
      <c r="C1029" s="14" t="s">
        <v>130</v>
      </c>
      <c r="D1029" s="40" t="s">
        <v>2</v>
      </c>
    </row>
    <row r="1030" spans="1:4" ht="45">
      <c r="A1030">
        <v>10</v>
      </c>
      <c r="B1030" s="180"/>
      <c r="C1030" s="9" t="s">
        <v>131</v>
      </c>
      <c r="D1030" s="168" t="s">
        <v>4</v>
      </c>
    </row>
    <row r="1031" spans="1:4">
      <c r="B1031" s="180"/>
      <c r="C1031" s="2"/>
      <c r="D1031" s="168" t="s">
        <v>5</v>
      </c>
    </row>
    <row r="1032" spans="1:4" ht="15.75" customHeight="1" thickBot="1">
      <c r="B1032" s="180"/>
      <c r="C1032" s="45"/>
      <c r="D1032" s="168" t="s">
        <v>6</v>
      </c>
    </row>
    <row r="1033" spans="1:4">
      <c r="B1033" s="68" t="s">
        <v>7</v>
      </c>
      <c r="C1033" s="69" t="s">
        <v>120</v>
      </c>
      <c r="D1033" s="70"/>
    </row>
    <row r="1034" spans="1:4" ht="15" customHeight="1">
      <c r="B1034" s="71" t="s">
        <v>9</v>
      </c>
      <c r="C1034" s="67" t="s">
        <v>199</v>
      </c>
      <c r="D1034" s="72"/>
    </row>
    <row r="1035" spans="1:4" ht="15" customHeight="1">
      <c r="B1035" s="71" t="s">
        <v>11</v>
      </c>
      <c r="C1035" s="87">
        <v>33124876</v>
      </c>
      <c r="D1035" s="72"/>
    </row>
    <row r="1036" spans="1:4" ht="15" customHeight="1">
      <c r="B1036" s="71" t="s">
        <v>13</v>
      </c>
      <c r="C1036" s="87" t="s">
        <v>134</v>
      </c>
      <c r="D1036" s="72"/>
    </row>
    <row r="1037" spans="1:4" ht="15" customHeight="1">
      <c r="B1037" s="71" t="s">
        <v>15</v>
      </c>
      <c r="C1037" s="67" t="s">
        <v>200</v>
      </c>
      <c r="D1037" s="72"/>
    </row>
    <row r="1038" spans="1:4" ht="15" customHeight="1">
      <c r="B1038" s="71" t="s">
        <v>17</v>
      </c>
      <c r="C1038" s="164" t="s">
        <v>18</v>
      </c>
      <c r="D1038" s="72"/>
    </row>
    <row r="1039" spans="1:4" ht="15" customHeight="1">
      <c r="B1039" s="71" t="s">
        <v>19</v>
      </c>
      <c r="C1039" s="164" t="s">
        <v>20</v>
      </c>
      <c r="D1039" s="72"/>
    </row>
    <row r="1040" spans="1:4" ht="18" customHeight="1" thickBot="1">
      <c r="B1040" s="73" t="s">
        <v>136</v>
      </c>
      <c r="C1040" s="75" t="s">
        <v>22</v>
      </c>
      <c r="D1040" s="74"/>
    </row>
    <row r="1041" spans="2:8" ht="30.75" customHeight="1" thickBot="1">
      <c r="B1041" s="217" t="s">
        <v>137</v>
      </c>
      <c r="C1041" s="218"/>
      <c r="D1041" s="219"/>
    </row>
    <row r="1042" spans="2:8" ht="15" customHeight="1">
      <c r="B1042" s="220" t="s">
        <v>24</v>
      </c>
      <c r="C1042" s="221"/>
      <c r="D1042" s="222"/>
    </row>
    <row r="1043" spans="2:8" ht="30.75" customHeight="1">
      <c r="B1043" s="210" t="s">
        <v>25</v>
      </c>
      <c r="C1043" s="211"/>
      <c r="D1043" s="212"/>
    </row>
    <row r="1044" spans="2:8" ht="15" customHeight="1">
      <c r="B1044" s="210" t="s">
        <v>138</v>
      </c>
      <c r="C1044" s="211"/>
      <c r="D1044" s="212"/>
    </row>
    <row r="1045" spans="2:8" ht="15" customHeight="1">
      <c r="B1045" s="210" t="s">
        <v>139</v>
      </c>
      <c r="C1045" s="211"/>
      <c r="D1045" s="212"/>
    </row>
    <row r="1046" spans="2:8" ht="31.5" customHeight="1">
      <c r="B1046" s="210" t="s">
        <v>140</v>
      </c>
      <c r="C1046" s="211"/>
      <c r="D1046" s="212"/>
    </row>
    <row r="1047" spans="2:8" ht="15" customHeight="1">
      <c r="B1047" s="210" t="s">
        <v>141</v>
      </c>
      <c r="C1047" s="211"/>
      <c r="D1047" s="212"/>
    </row>
    <row r="1048" spans="2:8" ht="15" customHeight="1">
      <c r="B1048" s="210" t="s">
        <v>142</v>
      </c>
      <c r="C1048" s="211"/>
      <c r="D1048" s="212"/>
    </row>
    <row r="1049" spans="2:8" ht="15" customHeight="1">
      <c r="B1049" s="210" t="s">
        <v>143</v>
      </c>
      <c r="C1049" s="211"/>
      <c r="D1049" s="212"/>
    </row>
    <row r="1050" spans="2:8">
      <c r="B1050" s="210" t="s">
        <v>144</v>
      </c>
      <c r="C1050" s="211"/>
      <c r="D1050" s="212"/>
    </row>
    <row r="1051" spans="2:8">
      <c r="B1051" s="210" t="s">
        <v>145</v>
      </c>
      <c r="C1051" s="211"/>
      <c r="D1051" s="212"/>
    </row>
    <row r="1052" spans="2:8">
      <c r="B1052" s="210" t="s">
        <v>146</v>
      </c>
      <c r="C1052" s="211"/>
      <c r="D1052" s="212"/>
    </row>
    <row r="1053" spans="2:8" ht="31.5" customHeight="1">
      <c r="B1053" s="210" t="s">
        <v>147</v>
      </c>
      <c r="C1053" s="211"/>
      <c r="D1053" s="212"/>
    </row>
    <row r="1054" spans="2:8" ht="15.75" thickBot="1">
      <c r="B1054" s="213" t="s">
        <v>148</v>
      </c>
      <c r="C1054" s="214"/>
      <c r="D1054" s="215"/>
    </row>
    <row r="1055" spans="2:8" ht="15.75" thickBot="1">
      <c r="B1055" s="216"/>
      <c r="C1055" s="216"/>
      <c r="D1055" s="216"/>
    </row>
    <row r="1056" spans="2:8" ht="30.75" thickBot="1">
      <c r="B1056" s="200" t="s">
        <v>149</v>
      </c>
      <c r="C1056" s="166" t="s">
        <v>150</v>
      </c>
      <c r="D1056" s="166" t="s">
        <v>39</v>
      </c>
      <c r="E1056" s="166" t="s">
        <v>40</v>
      </c>
      <c r="F1056" s="166" t="s">
        <v>41</v>
      </c>
      <c r="G1056" s="166" t="s">
        <v>42</v>
      </c>
      <c r="H1056" s="166" t="s">
        <v>151</v>
      </c>
    </row>
    <row r="1057" spans="2:8" ht="15.75" thickBot="1">
      <c r="B1057" s="201"/>
      <c r="C1057" s="11">
        <v>1</v>
      </c>
      <c r="D1057" s="11">
        <v>2</v>
      </c>
      <c r="E1057" s="11">
        <v>3</v>
      </c>
      <c r="F1057" s="11">
        <v>4</v>
      </c>
      <c r="G1057" s="11">
        <v>5</v>
      </c>
      <c r="H1057" s="38"/>
    </row>
    <row r="1058" spans="2:8" ht="32.25" thickBot="1">
      <c r="B1058" s="167" t="s">
        <v>44</v>
      </c>
      <c r="C1058" s="11"/>
      <c r="D1058" s="11"/>
      <c r="E1058" s="11"/>
      <c r="F1058" s="11"/>
      <c r="G1058" s="11"/>
      <c r="H1058" s="38"/>
    </row>
    <row r="1059" spans="2:8" ht="16.5" thickBot="1">
      <c r="B1059" s="167" t="s">
        <v>45</v>
      </c>
      <c r="C1059" s="11"/>
      <c r="D1059" s="11"/>
      <c r="E1059" s="11"/>
      <c r="F1059" s="11"/>
      <c r="G1059" s="11"/>
      <c r="H1059" s="83">
        <f>(G1060+F1061)/2</f>
        <v>4.5</v>
      </c>
    </row>
    <row r="1060" spans="2:8" ht="30.75" thickBot="1">
      <c r="B1060" s="161" t="s">
        <v>46</v>
      </c>
      <c r="C1060" s="38"/>
      <c r="D1060" s="38"/>
      <c r="E1060" s="38"/>
      <c r="F1060" s="38"/>
      <c r="G1060" s="38">
        <v>5</v>
      </c>
      <c r="H1060" s="38"/>
    </row>
    <row r="1061" spans="2:8" ht="75.75" thickBot="1">
      <c r="B1061" s="161" t="s">
        <v>47</v>
      </c>
      <c r="C1061" s="38"/>
      <c r="D1061" s="38"/>
      <c r="E1061" s="38"/>
      <c r="F1061" s="38">
        <v>4</v>
      </c>
      <c r="G1061" s="38"/>
      <c r="H1061" s="38"/>
    </row>
    <row r="1062" spans="2:8" ht="32.25" thickBot="1">
      <c r="B1062" s="167" t="s">
        <v>48</v>
      </c>
      <c r="C1062" s="38"/>
      <c r="D1062" s="38"/>
      <c r="E1062" s="38"/>
      <c r="F1062" s="38"/>
      <c r="G1062" s="38"/>
      <c r="H1062" s="83">
        <f>(G1063+G1064+G1065+G1066+G1067)/5</f>
        <v>5</v>
      </c>
    </row>
    <row r="1063" spans="2:8" ht="30.75" thickBot="1">
      <c r="B1063" s="161" t="s">
        <v>186</v>
      </c>
      <c r="C1063" s="38"/>
      <c r="D1063" s="38"/>
      <c r="E1063" s="38"/>
      <c r="F1063" s="38"/>
      <c r="G1063" s="38">
        <v>5</v>
      </c>
      <c r="H1063" s="38"/>
    </row>
    <row r="1064" spans="2:8" ht="30.75" thickBot="1">
      <c r="B1064" s="161" t="s">
        <v>50</v>
      </c>
      <c r="C1064" s="38"/>
      <c r="D1064" s="38"/>
      <c r="E1064" s="38"/>
      <c r="F1064" s="38"/>
      <c r="G1064" s="38">
        <v>5</v>
      </c>
      <c r="H1064" s="38"/>
    </row>
    <row r="1065" spans="2:8" ht="30.75" thickBot="1">
      <c r="B1065" s="161" t="s">
        <v>51</v>
      </c>
      <c r="C1065" s="38"/>
      <c r="D1065" s="38"/>
      <c r="E1065" s="38"/>
      <c r="F1065" s="38"/>
      <c r="G1065" s="38">
        <v>5</v>
      </c>
      <c r="H1065" s="38"/>
    </row>
    <row r="1066" spans="2:8" ht="60.75" thickBot="1">
      <c r="B1066" s="161" t="s">
        <v>153</v>
      </c>
      <c r="C1066" s="38"/>
      <c r="D1066" s="38"/>
      <c r="E1066" s="38"/>
      <c r="F1066" s="38"/>
      <c r="G1066" s="38">
        <v>5</v>
      </c>
      <c r="H1066" s="38"/>
    </row>
    <row r="1067" spans="2:8" ht="30.75" thickBot="1">
      <c r="B1067" s="161" t="s">
        <v>53</v>
      </c>
      <c r="C1067" s="38"/>
      <c r="D1067" s="38"/>
      <c r="E1067" s="38"/>
      <c r="F1067" s="38"/>
      <c r="G1067" s="38">
        <v>5</v>
      </c>
      <c r="H1067" s="38"/>
    </row>
    <row r="1068" spans="2:8" ht="32.25" thickBot="1">
      <c r="B1068" s="167" t="s">
        <v>54</v>
      </c>
      <c r="C1068" s="38"/>
      <c r="D1068" s="38"/>
      <c r="E1068" s="38"/>
      <c r="F1068" s="38"/>
      <c r="G1068" s="38"/>
      <c r="H1068" s="83">
        <f>(G1069+F1070)/2</f>
        <v>4.5</v>
      </c>
    </row>
    <row r="1069" spans="2:8" ht="15.75" thickBot="1">
      <c r="B1069" s="161" t="s">
        <v>55</v>
      </c>
      <c r="C1069" s="38"/>
      <c r="D1069" s="38"/>
      <c r="E1069" s="38"/>
      <c r="F1069" s="38"/>
      <c r="G1069" s="38">
        <v>5</v>
      </c>
      <c r="H1069" s="38"/>
    </row>
    <row r="1070" spans="2:8" ht="45.75" thickBot="1">
      <c r="B1070" s="161" t="s">
        <v>56</v>
      </c>
      <c r="C1070" s="38"/>
      <c r="D1070" s="38"/>
      <c r="E1070" s="38"/>
      <c r="F1070" s="38">
        <v>4</v>
      </c>
      <c r="G1070" s="38"/>
      <c r="H1070" s="38"/>
    </row>
    <row r="1071" spans="2:8" ht="16.5" thickBot="1">
      <c r="B1071" s="167" t="s">
        <v>57</v>
      </c>
      <c r="C1071" s="38"/>
      <c r="D1071" s="38"/>
      <c r="E1071" s="38"/>
      <c r="F1071" s="38"/>
      <c r="G1071" s="38"/>
      <c r="H1071" s="85">
        <f>(G1072+F1073+G1074+G1075)/4</f>
        <v>4.75</v>
      </c>
    </row>
    <row r="1072" spans="2:8" ht="30.75" thickBot="1">
      <c r="B1072" s="161" t="s">
        <v>58</v>
      </c>
      <c r="C1072" s="38"/>
      <c r="D1072" s="38"/>
      <c r="E1072" s="38"/>
      <c r="F1072" s="38"/>
      <c r="G1072" s="38">
        <v>5</v>
      </c>
      <c r="H1072" s="38"/>
    </row>
    <row r="1073" spans="2:8" ht="30.75" thickBot="1">
      <c r="B1073" s="161" t="s">
        <v>59</v>
      </c>
      <c r="C1073" s="38"/>
      <c r="D1073" s="38"/>
      <c r="E1073" s="38"/>
      <c r="F1073" s="38">
        <v>4</v>
      </c>
      <c r="G1073" s="38"/>
      <c r="H1073" s="38"/>
    </row>
    <row r="1074" spans="2:8" ht="30.75" thickBot="1">
      <c r="B1074" s="161" t="s">
        <v>60</v>
      </c>
      <c r="C1074" s="38"/>
      <c r="D1074" s="38"/>
      <c r="E1074" s="38"/>
      <c r="F1074" s="38"/>
      <c r="G1074" s="38">
        <v>5</v>
      </c>
      <c r="H1074" s="38"/>
    </row>
    <row r="1075" spans="2:8" ht="30.75" thickBot="1">
      <c r="B1075" s="163" t="s">
        <v>61</v>
      </c>
      <c r="C1075" s="168"/>
      <c r="D1075" s="168"/>
      <c r="E1075" s="168"/>
      <c r="F1075" s="168"/>
      <c r="G1075" s="168">
        <v>5</v>
      </c>
      <c r="H1075" s="168"/>
    </row>
    <row r="1076" spans="2:8" ht="16.5" thickBot="1">
      <c r="B1076" s="84" t="s">
        <v>62</v>
      </c>
      <c r="C1076" s="76"/>
      <c r="D1076" s="77"/>
      <c r="E1076" s="77"/>
      <c r="F1076" s="77"/>
      <c r="G1076" s="77"/>
      <c r="H1076" s="88">
        <f>(F1077+G1078+F1079)/3</f>
        <v>4.333333333333333</v>
      </c>
    </row>
    <row r="1077" spans="2:8" ht="30.75" thickBot="1">
      <c r="B1077" s="161" t="s">
        <v>63</v>
      </c>
      <c r="C1077" s="38"/>
      <c r="D1077" s="38"/>
      <c r="E1077" s="38"/>
      <c r="F1077" s="38">
        <v>4</v>
      </c>
      <c r="G1077" s="38"/>
      <c r="H1077" s="38"/>
    </row>
    <row r="1078" spans="2:8" ht="30.75" thickBot="1">
      <c r="B1078" s="161" t="s">
        <v>64</v>
      </c>
      <c r="C1078" s="161"/>
      <c r="D1078" s="161"/>
      <c r="E1078" s="161"/>
      <c r="F1078" s="161"/>
      <c r="G1078" s="161">
        <v>5</v>
      </c>
      <c r="H1078" s="161"/>
    </row>
    <row r="1079" spans="2:8" ht="45.75" thickBot="1">
      <c r="B1079" s="161" t="s">
        <v>65</v>
      </c>
      <c r="C1079" s="38"/>
      <c r="D1079" s="38"/>
      <c r="E1079" s="38"/>
      <c r="F1079" s="38">
        <v>4</v>
      </c>
      <c r="G1079" s="38"/>
      <c r="H1079" s="38"/>
    </row>
    <row r="1080" spans="2:8" ht="16.5" thickBot="1">
      <c r="B1080" s="167" t="s">
        <v>66</v>
      </c>
      <c r="C1080" s="38"/>
      <c r="D1080" s="38"/>
      <c r="E1080" s="38"/>
      <c r="F1080" s="38"/>
      <c r="G1080" s="38"/>
      <c r="H1080" s="83">
        <f>(F1081+G1082)/2</f>
        <v>4.5</v>
      </c>
    </row>
    <row r="1081" spans="2:8" ht="15" customHeight="1" thickBot="1">
      <c r="B1081" s="161" t="s">
        <v>67</v>
      </c>
      <c r="C1081" s="38"/>
      <c r="D1081" s="38"/>
      <c r="E1081" s="38"/>
      <c r="F1081" s="38">
        <v>4</v>
      </c>
      <c r="G1081" s="38"/>
      <c r="H1081" s="38"/>
    </row>
    <row r="1082" spans="2:8" ht="30.75" thickBot="1">
      <c r="B1082" s="161" t="s">
        <v>68</v>
      </c>
      <c r="C1082" s="38"/>
      <c r="D1082" s="38"/>
      <c r="E1082" s="38"/>
      <c r="F1082" s="38"/>
      <c r="G1082" s="38">
        <v>5</v>
      </c>
      <c r="H1082" s="38"/>
    </row>
    <row r="1083" spans="2:8" ht="16.5" thickBot="1">
      <c r="B1083" s="167" t="s">
        <v>69</v>
      </c>
      <c r="C1083" s="38"/>
      <c r="D1083" s="38"/>
      <c r="E1083" s="38"/>
      <c r="F1083" s="38"/>
      <c r="G1083" s="38"/>
      <c r="H1083" s="83"/>
    </row>
    <row r="1084" spans="2:8" ht="32.25" thickBot="1">
      <c r="B1084" s="167" t="s">
        <v>154</v>
      </c>
      <c r="C1084" s="38"/>
      <c r="D1084" s="38"/>
      <c r="E1084" s="38"/>
      <c r="F1084" s="38"/>
      <c r="G1084" s="38"/>
      <c r="H1084" s="85">
        <f>(G1085+F1086+F1087)/3</f>
        <v>4.333333333333333</v>
      </c>
    </row>
    <row r="1085" spans="2:8" ht="101.25" customHeight="1" thickBot="1">
      <c r="B1085" s="161" t="s">
        <v>155</v>
      </c>
      <c r="C1085" s="38"/>
      <c r="D1085" s="38"/>
      <c r="E1085" s="38"/>
      <c r="F1085" s="38"/>
      <c r="G1085" s="38">
        <v>5</v>
      </c>
      <c r="H1085" s="38"/>
    </row>
    <row r="1086" spans="2:8" ht="69.75" customHeight="1" thickBot="1">
      <c r="B1086" s="161" t="s">
        <v>156</v>
      </c>
      <c r="C1086" s="38"/>
      <c r="D1086" s="38"/>
      <c r="E1086" s="38"/>
      <c r="F1086" s="38">
        <v>4</v>
      </c>
      <c r="G1086" s="38"/>
      <c r="H1086" s="38"/>
    </row>
    <row r="1087" spans="2:8" ht="111.75" customHeight="1" thickBot="1">
      <c r="B1087" s="161" t="s">
        <v>157</v>
      </c>
      <c r="C1087" s="38"/>
      <c r="D1087" s="38"/>
      <c r="E1087" s="38"/>
      <c r="F1087" s="38">
        <v>4</v>
      </c>
      <c r="G1087" s="38"/>
      <c r="H1087" s="83"/>
    </row>
    <row r="1088" spans="2:8" ht="16.5" thickBot="1">
      <c r="B1088" s="167" t="s">
        <v>158</v>
      </c>
      <c r="C1088" s="38"/>
      <c r="D1088" s="38"/>
      <c r="E1088" s="38"/>
      <c r="F1088" s="38"/>
      <c r="G1088" s="38"/>
      <c r="H1088" s="85">
        <f>(F1089+F1091+F1092+F1093)/4</f>
        <v>4</v>
      </c>
    </row>
    <row r="1089" spans="2:8">
      <c r="B1089" s="200" t="s">
        <v>159</v>
      </c>
      <c r="C1089" s="200"/>
      <c r="D1089" s="200"/>
      <c r="E1089" s="200"/>
      <c r="F1089" s="200">
        <v>4</v>
      </c>
      <c r="G1089" s="200"/>
      <c r="H1089" s="200"/>
    </row>
    <row r="1090" spans="2:8" ht="54" customHeight="1" thickBot="1">
      <c r="B1090" s="209"/>
      <c r="C1090" s="201"/>
      <c r="D1090" s="209"/>
      <c r="E1090" s="209"/>
      <c r="F1090" s="209"/>
      <c r="G1090" s="209"/>
      <c r="H1090" s="209"/>
    </row>
    <row r="1091" spans="2:8" ht="97.5" customHeight="1" thickBot="1">
      <c r="B1091" s="76" t="s">
        <v>160</v>
      </c>
      <c r="C1091" s="77"/>
      <c r="D1091" s="77"/>
      <c r="E1091" s="77"/>
      <c r="F1091" s="77">
        <v>4</v>
      </c>
      <c r="G1091" s="77"/>
      <c r="H1091" s="78"/>
    </row>
    <row r="1092" spans="2:8" ht="81" customHeight="1" thickBot="1">
      <c r="B1092" s="80" t="s">
        <v>161</v>
      </c>
      <c r="C1092" s="81"/>
      <c r="D1092" s="81"/>
      <c r="E1092" s="81"/>
      <c r="F1092" s="81">
        <v>4</v>
      </c>
      <c r="G1092" s="81"/>
      <c r="H1092" s="79"/>
    </row>
    <row r="1093" spans="2:8" ht="66.75" customHeight="1" thickBot="1">
      <c r="B1093" s="161" t="s">
        <v>162</v>
      </c>
      <c r="C1093" s="38"/>
      <c r="D1093" s="38"/>
      <c r="E1093" s="38"/>
      <c r="F1093" s="38">
        <v>4</v>
      </c>
      <c r="G1093" s="38"/>
      <c r="H1093" s="38"/>
    </row>
    <row r="1094" spans="2:8" ht="32.25" thickBot="1">
      <c r="B1094" s="167" t="s">
        <v>163</v>
      </c>
      <c r="C1094" s="38"/>
      <c r="D1094" s="38"/>
      <c r="E1094" s="38"/>
      <c r="F1094" s="38"/>
      <c r="G1094" s="38"/>
      <c r="H1094" s="85">
        <f>(G1095+G1096)/2</f>
        <v>5</v>
      </c>
    </row>
    <row r="1095" spans="2:8" ht="117.75" customHeight="1" thickBot="1">
      <c r="B1095" s="161" t="s">
        <v>164</v>
      </c>
      <c r="C1095" s="38"/>
      <c r="D1095" s="38"/>
      <c r="E1095" s="38"/>
      <c r="F1095" s="38"/>
      <c r="G1095" s="38">
        <v>5</v>
      </c>
      <c r="H1095" s="38"/>
    </row>
    <row r="1096" spans="2:8" ht="138" customHeight="1" thickBot="1">
      <c r="B1096" s="161" t="s">
        <v>165</v>
      </c>
      <c r="C1096" s="38"/>
      <c r="D1096" s="38"/>
      <c r="E1096" s="38"/>
      <c r="F1096" s="38"/>
      <c r="G1096" s="38">
        <v>5</v>
      </c>
      <c r="H1096" s="83"/>
    </row>
    <row r="1097" spans="2:8" ht="16.5" thickBot="1">
      <c r="B1097" s="167" t="s">
        <v>166</v>
      </c>
      <c r="C1097" s="38"/>
      <c r="D1097" s="38"/>
      <c r="E1097" s="38"/>
      <c r="F1097" s="38"/>
      <c r="G1097" s="38"/>
      <c r="H1097" s="83">
        <f>(F1098+F1099)/2</f>
        <v>4</v>
      </c>
    </row>
    <row r="1098" spans="2:8" ht="75.75" thickBot="1">
      <c r="B1098" s="161" t="s">
        <v>167</v>
      </c>
      <c r="C1098" s="38"/>
      <c r="D1098" s="38"/>
      <c r="E1098" s="38"/>
      <c r="F1098" s="38">
        <v>4</v>
      </c>
      <c r="G1098" s="38"/>
      <c r="H1098" s="38"/>
    </row>
    <row r="1099" spans="2:8" ht="15" customHeight="1" thickBot="1">
      <c r="B1099" s="161" t="s">
        <v>183</v>
      </c>
      <c r="C1099" s="38"/>
      <c r="D1099" s="38"/>
      <c r="E1099" s="38"/>
      <c r="F1099" s="38">
        <v>4</v>
      </c>
      <c r="G1099" s="38"/>
      <c r="H1099" s="38"/>
    </row>
    <row r="1100" spans="2:8" ht="16.5" thickBot="1">
      <c r="B1100" s="167" t="s">
        <v>169</v>
      </c>
      <c r="C1100" s="38"/>
      <c r="D1100" s="38"/>
      <c r="E1100" s="38"/>
      <c r="F1100" s="38"/>
      <c r="G1100" s="38"/>
      <c r="H1100" s="85">
        <f>(G1101+F1103+F1104)/3</f>
        <v>4.333333333333333</v>
      </c>
    </row>
    <row r="1101" spans="2:8">
      <c r="B1101" s="200" t="s">
        <v>170</v>
      </c>
      <c r="C1101" s="200"/>
      <c r="D1101" s="200"/>
      <c r="E1101" s="200"/>
      <c r="F1101" s="200"/>
      <c r="G1101" s="200">
        <v>5</v>
      </c>
      <c r="H1101" s="200"/>
    </row>
    <row r="1102" spans="2:8" ht="15.75" thickBot="1">
      <c r="B1102" s="201"/>
      <c r="C1102" s="201"/>
      <c r="D1102" s="201"/>
      <c r="E1102" s="201"/>
      <c r="F1102" s="201"/>
      <c r="G1102" s="201"/>
      <c r="H1102" s="201"/>
    </row>
    <row r="1103" spans="2:8" ht="153" customHeight="1" thickBot="1">
      <c r="B1103" s="161" t="s">
        <v>171</v>
      </c>
      <c r="C1103" s="38"/>
      <c r="D1103" s="38"/>
      <c r="E1103" s="38"/>
      <c r="F1103" s="38">
        <v>4</v>
      </c>
      <c r="G1103" s="38"/>
      <c r="H1103" s="38"/>
    </row>
    <row r="1104" spans="2:8" ht="126.75" customHeight="1" thickBot="1">
      <c r="B1104" s="161" t="s">
        <v>172</v>
      </c>
      <c r="C1104" s="38"/>
      <c r="D1104" s="38"/>
      <c r="E1104" s="38"/>
      <c r="F1104" s="38">
        <v>4</v>
      </c>
      <c r="G1104" s="38"/>
      <c r="H1104" s="38"/>
    </row>
    <row r="1105" spans="2:8" ht="32.25" customHeight="1" thickBot="1">
      <c r="B1105" s="167" t="s">
        <v>173</v>
      </c>
      <c r="C1105" s="38"/>
      <c r="D1105" s="38"/>
      <c r="E1105" s="38"/>
      <c r="F1105" s="38"/>
      <c r="G1105" s="38"/>
      <c r="H1105" s="85">
        <f>(G1106+F1107+F1108+F1109)/4</f>
        <v>4.25</v>
      </c>
    </row>
    <row r="1106" spans="2:8" ht="99.75" customHeight="1" thickBot="1">
      <c r="B1106" s="161" t="s">
        <v>174</v>
      </c>
      <c r="C1106" s="38"/>
      <c r="D1106" s="38"/>
      <c r="E1106" s="38"/>
      <c r="F1106" s="38"/>
      <c r="G1106" s="38">
        <v>5</v>
      </c>
      <c r="H1106" s="38"/>
    </row>
    <row r="1107" spans="2:8" ht="57" customHeight="1" thickBot="1">
      <c r="B1107" s="161" t="s">
        <v>175</v>
      </c>
      <c r="C1107" s="38"/>
      <c r="D1107" s="38"/>
      <c r="E1107" s="38"/>
      <c r="F1107" s="38">
        <v>4</v>
      </c>
      <c r="G1107" s="38"/>
      <c r="H1107" s="38"/>
    </row>
    <row r="1108" spans="2:8" ht="85.5" customHeight="1" thickBot="1">
      <c r="B1108" s="161" t="s">
        <v>176</v>
      </c>
      <c r="C1108" s="38"/>
      <c r="D1108" s="38"/>
      <c r="E1108" s="38"/>
      <c r="F1108" s="38">
        <v>4</v>
      </c>
      <c r="G1108" s="38"/>
      <c r="H1108" s="38"/>
    </row>
    <row r="1109" spans="2:8" ht="119.25" customHeight="1" thickBot="1">
      <c r="B1109" s="161" t="s">
        <v>177</v>
      </c>
      <c r="C1109" s="38"/>
      <c r="D1109" s="38"/>
      <c r="E1109" s="38"/>
      <c r="F1109" s="38">
        <v>4</v>
      </c>
      <c r="G1109" s="38"/>
      <c r="H1109" s="38"/>
    </row>
    <row r="1110" spans="2:8" ht="16.5" thickBot="1">
      <c r="B1110" s="167" t="s">
        <v>102</v>
      </c>
      <c r="C1110" s="38"/>
      <c r="D1110" s="38"/>
      <c r="E1110" s="38"/>
      <c r="F1110" s="38"/>
      <c r="G1110" s="38"/>
      <c r="H1110" s="85">
        <f>(H1105+H1100+H1097+H1094+H1088+H1084+H1080+H1076+H1071+H1068+H1062+H1059)/12</f>
        <v>4.458333333333333</v>
      </c>
    </row>
    <row r="1111" spans="2:8" ht="15.75" thickBot="1">
      <c r="B1111" s="10"/>
    </row>
    <row r="1112" spans="2:8" ht="15.75" customHeight="1" thickBot="1">
      <c r="B1112" s="200" t="s">
        <v>78</v>
      </c>
      <c r="C1112" s="12" t="s">
        <v>79</v>
      </c>
      <c r="D1112" s="12" t="s">
        <v>80</v>
      </c>
    </row>
    <row r="1113" spans="2:8" ht="15.75" thickBot="1">
      <c r="B1113" s="201"/>
      <c r="C1113" s="11"/>
      <c r="D1113" s="11"/>
    </row>
    <row r="1114" spans="2:8">
      <c r="B1114" s="10"/>
    </row>
    <row r="1115" spans="2:8">
      <c r="B1115" s="10" t="s">
        <v>82</v>
      </c>
    </row>
    <row r="1116" spans="2:8" ht="15" customHeight="1">
      <c r="B1116" s="10"/>
    </row>
    <row r="1117" spans="2:8">
      <c r="B1117" s="10" t="s">
        <v>86</v>
      </c>
    </row>
    <row r="1118" spans="2:8" ht="15.75" thickBot="1">
      <c r="B1118" s="10"/>
    </row>
    <row r="1119" spans="2:8" ht="15" customHeight="1" thickBot="1">
      <c r="B1119" s="13" t="s">
        <v>84</v>
      </c>
      <c r="C1119" s="202"/>
      <c r="D1119" s="203"/>
    </row>
    <row r="1120" spans="2:8">
      <c r="B1120" s="39"/>
      <c r="C1120" s="65"/>
      <c r="D1120" s="65"/>
      <c r="E1120" s="65"/>
    </row>
    <row r="1121" spans="2:8">
      <c r="B1121" s="10" t="s">
        <v>85</v>
      </c>
      <c r="C1121" s="65"/>
      <c r="D1121" s="65"/>
      <c r="E1121" s="65"/>
    </row>
    <row r="1122" spans="2:8">
      <c r="B1122" s="66"/>
      <c r="C1122" s="165"/>
      <c r="D1122" s="165"/>
      <c r="E1122" s="165"/>
      <c r="F1122" s="165"/>
      <c r="G1122" s="165"/>
      <c r="H1122" s="165"/>
    </row>
    <row r="1123" spans="2:8" ht="15.75" thickBot="1">
      <c r="B1123" s="10"/>
    </row>
    <row r="1124" spans="2:8">
      <c r="B1124" s="204" t="s">
        <v>87</v>
      </c>
      <c r="C1124" s="207"/>
      <c r="D1124" s="208"/>
    </row>
    <row r="1125" spans="2:8" ht="15" customHeight="1">
      <c r="B1125" s="205"/>
      <c r="C1125" s="207"/>
      <c r="D1125" s="208"/>
    </row>
    <row r="1126" spans="2:8" ht="15.75" thickBot="1">
      <c r="B1126" s="206"/>
      <c r="C1126" s="207"/>
      <c r="D1126" s="208"/>
    </row>
    <row r="1127" spans="2:8">
      <c r="B1127" s="204" t="s">
        <v>88</v>
      </c>
      <c r="C1127" s="207"/>
      <c r="D1127" s="208"/>
    </row>
    <row r="1128" spans="2:8">
      <c r="B1128" s="205"/>
      <c r="C1128" s="207"/>
      <c r="D1128" s="208"/>
    </row>
    <row r="1129" spans="2:8" ht="15.75" thickBot="1">
      <c r="B1129" s="206"/>
      <c r="C1129" s="207"/>
      <c r="D1129" s="208"/>
    </row>
    <row r="1130" spans="2:8" ht="15.75" thickBot="1">
      <c r="B1130" s="36"/>
      <c r="C1130" s="82"/>
      <c r="D1130" s="82"/>
    </row>
    <row r="1131" spans="2:8" ht="15.75" thickBot="1">
      <c r="B1131" s="13" t="s">
        <v>89</v>
      </c>
      <c r="C1131" s="13" t="s">
        <v>79</v>
      </c>
      <c r="D1131" s="12" t="s">
        <v>80</v>
      </c>
      <c r="E1131" s="12" t="s">
        <v>91</v>
      </c>
    </row>
    <row r="1132" spans="2:8" ht="15.75" thickBot="1">
      <c r="B1132" s="161" t="s">
        <v>90</v>
      </c>
      <c r="C1132" s="38"/>
      <c r="D1132" s="38"/>
      <c r="E1132" s="38"/>
    </row>
    <row r="1133" spans="2:8" ht="15.75" thickBot="1">
      <c r="B1133" s="161" t="s">
        <v>92</v>
      </c>
      <c r="C1133" s="38"/>
      <c r="D1133" s="38"/>
      <c r="E1133" s="38"/>
    </row>
    <row r="1134" spans="2:8" ht="15.75" thickBot="1">
      <c r="B1134" s="161" t="s">
        <v>93</v>
      </c>
      <c r="C1134" s="38"/>
      <c r="D1134" s="38"/>
      <c r="E1134" s="38"/>
    </row>
    <row r="1135" spans="2:8" ht="15.75" thickBot="1">
      <c r="B1135" s="161" t="s">
        <v>94</v>
      </c>
      <c r="C1135" s="38"/>
      <c r="D1135" s="38"/>
      <c r="E1135" s="38"/>
    </row>
    <row r="1136" spans="2:8" ht="15.75" thickBot="1">
      <c r="B1136" s="161" t="s">
        <v>95</v>
      </c>
      <c r="C1136" s="38"/>
      <c r="D1136" s="38"/>
      <c r="E1136" s="38"/>
    </row>
    <row r="1137" spans="2:4">
      <c r="B1137" s="10"/>
    </row>
    <row r="1140" spans="2:4" ht="15.75" thickBot="1"/>
    <row r="1141" spans="2:4" ht="30.75" thickBot="1">
      <c r="B1141" s="8" t="s">
        <v>96</v>
      </c>
      <c r="C1141" s="159" t="s">
        <v>97</v>
      </c>
      <c r="D1141" s="159" t="s">
        <v>98</v>
      </c>
    </row>
    <row r="1149" spans="2:4" ht="15" customHeight="1"/>
    <row r="1151" spans="2:4" ht="15" customHeight="1"/>
    <row r="1152" spans="2:4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99" ht="15" customHeight="1"/>
    <row r="1212" ht="15" customHeight="1"/>
    <row r="1225" ht="15.75" customHeight="1"/>
    <row r="1238" ht="15" customHeight="1"/>
    <row r="1262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312" ht="15" customHeight="1"/>
    <row r="1325" ht="15" customHeight="1"/>
    <row r="1338" ht="15.75" customHeight="1"/>
    <row r="1351" ht="15" customHeight="1"/>
    <row r="1375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425" ht="15" customHeight="1"/>
    <row r="1438" ht="15" customHeight="1"/>
    <row r="1451" ht="15.75" customHeight="1"/>
    <row r="1464" ht="15" customHeight="1"/>
    <row r="1476" spans="2:2">
      <c r="B1476" s="10"/>
    </row>
  </sheetData>
  <mergeCells count="370">
    <mergeCell ref="B427:B428"/>
    <mergeCell ref="C434:D434"/>
    <mergeCell ref="B439:B441"/>
    <mergeCell ref="C439:D441"/>
    <mergeCell ref="B442:B444"/>
    <mergeCell ref="C442:D444"/>
    <mergeCell ref="E404:E405"/>
    <mergeCell ref="F404:F405"/>
    <mergeCell ref="G404:G405"/>
    <mergeCell ref="H404:H405"/>
    <mergeCell ref="B416:B417"/>
    <mergeCell ref="C416:C417"/>
    <mergeCell ref="D416:D417"/>
    <mergeCell ref="E416:E417"/>
    <mergeCell ref="F416:F417"/>
    <mergeCell ref="G416:G417"/>
    <mergeCell ref="H416:H417"/>
    <mergeCell ref="C324:D326"/>
    <mergeCell ref="B327:B329"/>
    <mergeCell ref="C327:D329"/>
    <mergeCell ref="B312:B313"/>
    <mergeCell ref="B404:B405"/>
    <mergeCell ref="C404:C405"/>
    <mergeCell ref="D404:D405"/>
    <mergeCell ref="E289:E290"/>
    <mergeCell ref="F289:F290"/>
    <mergeCell ref="B366:D366"/>
    <mergeCell ref="B367:D367"/>
    <mergeCell ref="B368:D368"/>
    <mergeCell ref="B369:D369"/>
    <mergeCell ref="B370:D370"/>
    <mergeCell ref="B371:B372"/>
    <mergeCell ref="B358:D358"/>
    <mergeCell ref="B359:D359"/>
    <mergeCell ref="B360:D360"/>
    <mergeCell ref="B361:D361"/>
    <mergeCell ref="B362:D362"/>
    <mergeCell ref="B363:D363"/>
    <mergeCell ref="B364:D364"/>
    <mergeCell ref="G289:G290"/>
    <mergeCell ref="H289:H290"/>
    <mergeCell ref="B301:B302"/>
    <mergeCell ref="C301:C302"/>
    <mergeCell ref="D301:D302"/>
    <mergeCell ref="E301:E302"/>
    <mergeCell ref="F301:F302"/>
    <mergeCell ref="G301:G302"/>
    <mergeCell ref="H301:H302"/>
    <mergeCell ref="B289:B290"/>
    <mergeCell ref="C289:C290"/>
    <mergeCell ref="D289:D290"/>
    <mergeCell ref="H175:H176"/>
    <mergeCell ref="B187:B188"/>
    <mergeCell ref="C187:C188"/>
    <mergeCell ref="D187:D188"/>
    <mergeCell ref="E187:E188"/>
    <mergeCell ref="F187:F188"/>
    <mergeCell ref="G187:G188"/>
    <mergeCell ref="H187:H188"/>
    <mergeCell ref="B198:B199"/>
    <mergeCell ref="E175:E176"/>
    <mergeCell ref="F175:F176"/>
    <mergeCell ref="G175:G176"/>
    <mergeCell ref="B130:D130"/>
    <mergeCell ref="B131:D131"/>
    <mergeCell ref="B132:D132"/>
    <mergeCell ref="B365:D365"/>
    <mergeCell ref="B255:D255"/>
    <mergeCell ref="B256:B257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29:B232"/>
    <mergeCell ref="B241:D241"/>
    <mergeCell ref="B242:D242"/>
    <mergeCell ref="B344:B347"/>
    <mergeCell ref="B356:D356"/>
    <mergeCell ref="B357:D357"/>
    <mergeCell ref="C319:D319"/>
    <mergeCell ref="B324:B326"/>
    <mergeCell ref="B243:D243"/>
    <mergeCell ref="B244:D244"/>
    <mergeCell ref="C205:D205"/>
    <mergeCell ref="B210:B212"/>
    <mergeCell ref="C210:D212"/>
    <mergeCell ref="B213:B215"/>
    <mergeCell ref="C213:D215"/>
    <mergeCell ref="B140:D140"/>
    <mergeCell ref="B141:D141"/>
    <mergeCell ref="B142:B143"/>
    <mergeCell ref="B175:B176"/>
    <mergeCell ref="C175:C176"/>
    <mergeCell ref="D175:D176"/>
    <mergeCell ref="B133:D133"/>
    <mergeCell ref="B134:D134"/>
    <mergeCell ref="B135:D135"/>
    <mergeCell ref="B136:D136"/>
    <mergeCell ref="B137:D137"/>
    <mergeCell ref="B138:D138"/>
    <mergeCell ref="B139:D139"/>
    <mergeCell ref="B24:D24"/>
    <mergeCell ref="B25:D25"/>
    <mergeCell ref="B26:D26"/>
    <mergeCell ref="B27:D27"/>
    <mergeCell ref="B28:B29"/>
    <mergeCell ref="B61:B62"/>
    <mergeCell ref="C61:C62"/>
    <mergeCell ref="D61:D62"/>
    <mergeCell ref="B96:B98"/>
    <mergeCell ref="C96:D98"/>
    <mergeCell ref="C99:D101"/>
    <mergeCell ref="B99:B101"/>
    <mergeCell ref="C91:D91"/>
    <mergeCell ref="B115:B118"/>
    <mergeCell ref="B127:D127"/>
    <mergeCell ref="B128:D128"/>
    <mergeCell ref="B129:D129"/>
    <mergeCell ref="B1:B4"/>
    <mergeCell ref="B23:D23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E61:E62"/>
    <mergeCell ref="F61:F62"/>
    <mergeCell ref="H61:H62"/>
    <mergeCell ref="G61:G62"/>
    <mergeCell ref="H73:H74"/>
    <mergeCell ref="B84:B85"/>
    <mergeCell ref="B73:B74"/>
    <mergeCell ref="C73:C74"/>
    <mergeCell ref="D73:D74"/>
    <mergeCell ref="E73:E74"/>
    <mergeCell ref="F73:F74"/>
    <mergeCell ref="G73:G74"/>
    <mergeCell ref="B458:B461"/>
    <mergeCell ref="B470:D470"/>
    <mergeCell ref="B471:D471"/>
    <mergeCell ref="B472:D472"/>
    <mergeCell ref="B473:D473"/>
    <mergeCell ref="B474:D474"/>
    <mergeCell ref="B475:D475"/>
    <mergeCell ref="B476:D476"/>
    <mergeCell ref="B477:D477"/>
    <mergeCell ref="B478:D478"/>
    <mergeCell ref="B479:D479"/>
    <mergeCell ref="B480:D480"/>
    <mergeCell ref="B481:D481"/>
    <mergeCell ref="B482:D482"/>
    <mergeCell ref="B483:D483"/>
    <mergeCell ref="B484:D484"/>
    <mergeCell ref="B485:B486"/>
    <mergeCell ref="B518:B519"/>
    <mergeCell ref="C518:C519"/>
    <mergeCell ref="D518:D519"/>
    <mergeCell ref="E518:E519"/>
    <mergeCell ref="F518:F519"/>
    <mergeCell ref="G518:G519"/>
    <mergeCell ref="H518:H519"/>
    <mergeCell ref="B530:B531"/>
    <mergeCell ref="C530:C531"/>
    <mergeCell ref="D530:D531"/>
    <mergeCell ref="E530:E531"/>
    <mergeCell ref="F530:F531"/>
    <mergeCell ref="G530:G531"/>
    <mergeCell ref="H530:H531"/>
    <mergeCell ref="B541:B542"/>
    <mergeCell ref="C548:D548"/>
    <mergeCell ref="B553:B555"/>
    <mergeCell ref="C553:D555"/>
    <mergeCell ref="B556:B558"/>
    <mergeCell ref="C556:D558"/>
    <mergeCell ref="B572:B575"/>
    <mergeCell ref="B584:D584"/>
    <mergeCell ref="B585:D585"/>
    <mergeCell ref="B586:D586"/>
    <mergeCell ref="B587:D587"/>
    <mergeCell ref="B588:D588"/>
    <mergeCell ref="B589:D589"/>
    <mergeCell ref="B590:D590"/>
    <mergeCell ref="B591:D591"/>
    <mergeCell ref="B592:D592"/>
    <mergeCell ref="B593:D593"/>
    <mergeCell ref="B594:D594"/>
    <mergeCell ref="B595:D595"/>
    <mergeCell ref="B596:D596"/>
    <mergeCell ref="B597:D597"/>
    <mergeCell ref="B598:D598"/>
    <mergeCell ref="B599:B600"/>
    <mergeCell ref="B632:B633"/>
    <mergeCell ref="C632:C633"/>
    <mergeCell ref="D632:D633"/>
    <mergeCell ref="E632:E633"/>
    <mergeCell ref="F632:F633"/>
    <mergeCell ref="G632:G633"/>
    <mergeCell ref="H632:H633"/>
    <mergeCell ref="B644:B645"/>
    <mergeCell ref="C644:C645"/>
    <mergeCell ref="D644:D645"/>
    <mergeCell ref="E644:E645"/>
    <mergeCell ref="F644:F645"/>
    <mergeCell ref="G644:G645"/>
    <mergeCell ref="H644:H645"/>
    <mergeCell ref="B655:B656"/>
    <mergeCell ref="C662:D662"/>
    <mergeCell ref="B667:B669"/>
    <mergeCell ref="C667:D669"/>
    <mergeCell ref="B670:B672"/>
    <mergeCell ref="C670:D672"/>
    <mergeCell ref="B686:B689"/>
    <mergeCell ref="B698:D698"/>
    <mergeCell ref="B699:D699"/>
    <mergeCell ref="B700:D700"/>
    <mergeCell ref="B701:D701"/>
    <mergeCell ref="B702:D702"/>
    <mergeCell ref="B703:D703"/>
    <mergeCell ref="B704:D704"/>
    <mergeCell ref="B705:D705"/>
    <mergeCell ref="B706:D706"/>
    <mergeCell ref="B707:D707"/>
    <mergeCell ref="B708:D708"/>
    <mergeCell ref="B709:D709"/>
    <mergeCell ref="B710:D710"/>
    <mergeCell ref="B711:D711"/>
    <mergeCell ref="B712:D712"/>
    <mergeCell ref="B713:B714"/>
    <mergeCell ref="B746:B747"/>
    <mergeCell ref="C746:C747"/>
    <mergeCell ref="D746:D747"/>
    <mergeCell ref="E746:E747"/>
    <mergeCell ref="F746:F747"/>
    <mergeCell ref="G746:G747"/>
    <mergeCell ref="H746:H747"/>
    <mergeCell ref="B758:B759"/>
    <mergeCell ref="C758:C759"/>
    <mergeCell ref="D758:D759"/>
    <mergeCell ref="E758:E759"/>
    <mergeCell ref="F758:F759"/>
    <mergeCell ref="G758:G759"/>
    <mergeCell ref="H758:H759"/>
    <mergeCell ref="B769:B770"/>
    <mergeCell ref="C776:D776"/>
    <mergeCell ref="B781:B783"/>
    <mergeCell ref="C781:D783"/>
    <mergeCell ref="B784:B786"/>
    <mergeCell ref="C784:D786"/>
    <mergeCell ref="B800:B803"/>
    <mergeCell ref="B812:D812"/>
    <mergeCell ref="B813:D813"/>
    <mergeCell ref="B814:D814"/>
    <mergeCell ref="B815:D815"/>
    <mergeCell ref="B816:D816"/>
    <mergeCell ref="B817:D817"/>
    <mergeCell ref="B818:D818"/>
    <mergeCell ref="B819:D819"/>
    <mergeCell ref="B820:D820"/>
    <mergeCell ref="B821:D821"/>
    <mergeCell ref="B822:D822"/>
    <mergeCell ref="B823:D823"/>
    <mergeCell ref="B824:D824"/>
    <mergeCell ref="B825:D825"/>
    <mergeCell ref="B826:D826"/>
    <mergeCell ref="B827:B828"/>
    <mergeCell ref="B860:B861"/>
    <mergeCell ref="C860:C861"/>
    <mergeCell ref="D860:D861"/>
    <mergeCell ref="E860:E861"/>
    <mergeCell ref="F860:F861"/>
    <mergeCell ref="G860:G861"/>
    <mergeCell ref="H860:H861"/>
    <mergeCell ref="B872:B873"/>
    <mergeCell ref="C872:C873"/>
    <mergeCell ref="D872:D873"/>
    <mergeCell ref="E872:E873"/>
    <mergeCell ref="F872:F873"/>
    <mergeCell ref="G872:G873"/>
    <mergeCell ref="H872:H873"/>
    <mergeCell ref="B883:B884"/>
    <mergeCell ref="C890:D890"/>
    <mergeCell ref="B895:B897"/>
    <mergeCell ref="C895:D897"/>
    <mergeCell ref="B898:B900"/>
    <mergeCell ref="C898:D900"/>
    <mergeCell ref="B914:B917"/>
    <mergeCell ref="B926:D926"/>
    <mergeCell ref="B927:D927"/>
    <mergeCell ref="B928:D928"/>
    <mergeCell ref="B929:D929"/>
    <mergeCell ref="B930:D930"/>
    <mergeCell ref="B931:D931"/>
    <mergeCell ref="B932:D932"/>
    <mergeCell ref="B933:D933"/>
    <mergeCell ref="B934:D934"/>
    <mergeCell ref="B935:D935"/>
    <mergeCell ref="B936:D936"/>
    <mergeCell ref="B937:D937"/>
    <mergeCell ref="B938:D938"/>
    <mergeCell ref="B939:D939"/>
    <mergeCell ref="B940:D940"/>
    <mergeCell ref="B941:B942"/>
    <mergeCell ref="B974:B975"/>
    <mergeCell ref="C974:C975"/>
    <mergeCell ref="D974:D975"/>
    <mergeCell ref="E974:E975"/>
    <mergeCell ref="F974:F975"/>
    <mergeCell ref="G974:G975"/>
    <mergeCell ref="H974:H975"/>
    <mergeCell ref="B986:B987"/>
    <mergeCell ref="C986:C987"/>
    <mergeCell ref="D986:D987"/>
    <mergeCell ref="E986:E987"/>
    <mergeCell ref="F986:F987"/>
    <mergeCell ref="G986:G987"/>
    <mergeCell ref="H986:H987"/>
    <mergeCell ref="B997:B998"/>
    <mergeCell ref="C1004:D1004"/>
    <mergeCell ref="B1009:B1011"/>
    <mergeCell ref="C1009:D1011"/>
    <mergeCell ref="B1012:B1014"/>
    <mergeCell ref="C1012:D1014"/>
    <mergeCell ref="B1029:B1032"/>
    <mergeCell ref="B1041:D1041"/>
    <mergeCell ref="B1042:D1042"/>
    <mergeCell ref="B1043:D1043"/>
    <mergeCell ref="B1044:D1044"/>
    <mergeCell ref="B1045:D1045"/>
    <mergeCell ref="B1046:D1046"/>
    <mergeCell ref="B1047:D1047"/>
    <mergeCell ref="B1048:D1048"/>
    <mergeCell ref="B1049:D1049"/>
    <mergeCell ref="B1050:D1050"/>
    <mergeCell ref="B1051:D1051"/>
    <mergeCell ref="B1052:D1052"/>
    <mergeCell ref="B1053:D1053"/>
    <mergeCell ref="B1054:D1054"/>
    <mergeCell ref="B1055:D1055"/>
    <mergeCell ref="B1056:B1057"/>
    <mergeCell ref="B1089:B1090"/>
    <mergeCell ref="C1089:C1090"/>
    <mergeCell ref="D1089:D1090"/>
    <mergeCell ref="E1089:E1090"/>
    <mergeCell ref="B1112:B1113"/>
    <mergeCell ref="C1119:D1119"/>
    <mergeCell ref="B1124:B1126"/>
    <mergeCell ref="C1124:D1126"/>
    <mergeCell ref="B1127:B1129"/>
    <mergeCell ref="C1127:D1129"/>
    <mergeCell ref="F1089:F1090"/>
    <mergeCell ref="G1089:G1090"/>
    <mergeCell ref="H1089:H1090"/>
    <mergeCell ref="B1101:B1102"/>
    <mergeCell ref="C1101:C1102"/>
    <mergeCell ref="D1101:D1102"/>
    <mergeCell ref="E1101:E1102"/>
    <mergeCell ref="F1101:F1102"/>
    <mergeCell ref="G1101:G1102"/>
    <mergeCell ref="H1101:H110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80" zoomScaleNormal="80" workbookViewId="0">
      <selection activeCell="A6" sqref="A6"/>
    </sheetView>
  </sheetViews>
  <sheetFormatPr baseColWidth="10" defaultColWidth="11.42578125" defaultRowHeight="15"/>
  <cols>
    <col min="1" max="1" width="5" customWidth="1"/>
    <col min="2" max="2" width="34" customWidth="1"/>
    <col min="3" max="3" width="17.7109375" customWidth="1"/>
    <col min="4" max="4" width="26.85546875" customWidth="1"/>
    <col min="5" max="5" width="21.7109375" customWidth="1"/>
    <col min="6" max="6" width="15.85546875" customWidth="1"/>
    <col min="7" max="7" width="13.28515625" customWidth="1"/>
    <col min="8" max="8" width="16.28515625" customWidth="1"/>
    <col min="9" max="9" width="15.42578125" customWidth="1"/>
    <col min="10" max="10" width="13" customWidth="1"/>
    <col min="12" max="12" width="15" customWidth="1"/>
    <col min="13" max="13" width="14.85546875" customWidth="1"/>
    <col min="15" max="15" width="15.42578125" customWidth="1"/>
    <col min="16" max="16" width="13" customWidth="1"/>
    <col min="17" max="17" width="18.140625" customWidth="1"/>
  </cols>
  <sheetData>
    <row r="1" spans="1:20" ht="45.75" customHeight="1">
      <c r="A1" s="41" t="str">
        <f>'Competencias administrativas'!A1</f>
        <v>N°</v>
      </c>
      <c r="B1" s="41" t="str">
        <f>'Competencias administrativas'!B6</f>
        <v>EVALUADO</v>
      </c>
      <c r="C1" s="94" t="str">
        <f>'Competencias administrativas'!B7</f>
        <v>IDENTIFICACION</v>
      </c>
      <c r="D1" s="41" t="str">
        <f>'Competencias administrativas'!B9</f>
        <v>CARGO</v>
      </c>
      <c r="E1" s="94" t="str">
        <f>'Competencias administrativas'!B5</f>
        <v>ÁREA</v>
      </c>
      <c r="F1" s="94" t="str">
        <f>'Competencias administrativas'!B8</f>
        <v>NIVEL</v>
      </c>
      <c r="G1" s="94" t="str">
        <f>'Competencias administrativas'!B31</f>
        <v xml:space="preserve">Adaptación al cambio </v>
      </c>
      <c r="H1" s="94" t="str">
        <f>'Competencias administrativas'!B34</f>
        <v>Compromiso con la organización</v>
      </c>
      <c r="I1" s="94" t="str">
        <f>'Competencias administrativas'!B40</f>
        <v xml:space="preserve">Disciplina y auto organización </v>
      </c>
      <c r="J1" s="94" t="str">
        <f>'Competencias administrativas'!B43</f>
        <v>Orientación al resultado</v>
      </c>
      <c r="K1" s="94" t="str">
        <f>'Competencias administrativas'!B48</f>
        <v>Trabajo en equipo</v>
      </c>
      <c r="L1" s="94" t="str">
        <f>'Competencias administrativas'!B52</f>
        <v>Integridad y transparencia</v>
      </c>
      <c r="M1" s="94" t="str">
        <f>'Competencias administrativas'!B56</f>
        <v>Dirección y desarrollo del personal</v>
      </c>
      <c r="N1" s="41" t="str">
        <f>'Competencias administrativas'!B60</f>
        <v xml:space="preserve">Liderazgo </v>
      </c>
      <c r="O1" s="94" t="str">
        <f>'Competencias administrativas'!B66</f>
        <v>Planificación y organización</v>
      </c>
      <c r="P1" s="94" t="str">
        <f>'Competencias administrativas'!B69</f>
        <v>Toma de decisiones</v>
      </c>
      <c r="Q1" s="94" t="str">
        <f>'Competencias administrativas'!B72</f>
        <v>Relaciones interpersonales</v>
      </c>
      <c r="R1" s="94" t="str">
        <f>'Competencias administrativas'!B77</f>
        <v>Visión</v>
      </c>
      <c r="S1" s="94" t="str">
        <f>'Competencias administrativas'!H142</f>
        <v xml:space="preserve">PROMEDIO TOTAL </v>
      </c>
      <c r="T1" s="89"/>
    </row>
    <row r="2" spans="1:20">
      <c r="A2" s="41">
        <f>'Competencias administrativas'!A2</f>
        <v>1</v>
      </c>
      <c r="B2" s="41" t="str">
        <f>'Competencias administrativas'!C6</f>
        <v>Carolina Estrada Valencia</v>
      </c>
      <c r="C2" s="93">
        <f>'Competencias administrativas'!C7</f>
        <v>34456789</v>
      </c>
      <c r="D2" s="41" t="str">
        <f>'Competencias administrativas'!C9</f>
        <v>Jefe de ventas</v>
      </c>
      <c r="E2" s="41" t="str">
        <f>'Competencias administrativas'!C5</f>
        <v xml:space="preserve">Ventas </v>
      </c>
      <c r="F2" s="93" t="str">
        <f>'Competencias administrativas'!C8</f>
        <v>Administrativo</v>
      </c>
      <c r="G2" s="41">
        <f>'Competencias administrativas'!H31</f>
        <v>5</v>
      </c>
      <c r="H2" s="41">
        <f>'Competencias administrativas'!H34</f>
        <v>4.5999999999999996</v>
      </c>
      <c r="I2" s="41">
        <f>'Competencias administrativas'!H40</f>
        <v>5</v>
      </c>
      <c r="J2" s="41">
        <f>'Competencias administrativas'!H43</f>
        <v>4.5</v>
      </c>
      <c r="K2" s="41">
        <f>'Competencias administrativas'!H48</f>
        <v>5</v>
      </c>
      <c r="L2" s="41">
        <f>'Competencias administrativas'!H52</f>
        <v>4.5</v>
      </c>
      <c r="M2" s="44">
        <f>'Competencias administrativas'!H56</f>
        <v>4.666666666666667</v>
      </c>
      <c r="N2" s="41">
        <f>'Competencias administrativas'!H60</f>
        <v>4.5</v>
      </c>
      <c r="O2" s="44">
        <f>'Competencias administrativas'!H66</f>
        <v>4.75</v>
      </c>
      <c r="P2" s="41">
        <f>'Competencias administrativas'!H69</f>
        <v>4.5</v>
      </c>
      <c r="Q2" s="44">
        <f>'Competencias administrativas'!H72</f>
        <v>4.666666666666667</v>
      </c>
      <c r="R2" s="44">
        <f>'Competencias administrativas'!H77</f>
        <v>4.25</v>
      </c>
      <c r="S2" s="44">
        <f>'Competencias administrativas'!H82</f>
        <v>4.6611111111111114</v>
      </c>
      <c r="T2" s="89"/>
    </row>
    <row r="3" spans="1:20">
      <c r="A3" s="41">
        <f>'Competencias administrativas'!A116</f>
        <v>2</v>
      </c>
      <c r="B3" s="41" t="str">
        <f>'Competencias administrativas'!C120</f>
        <v>Luis Dario Vélez Rúa</v>
      </c>
      <c r="C3" s="93">
        <f>'Competencias administrativas'!C121</f>
        <v>1117321245</v>
      </c>
      <c r="D3" s="41" t="str">
        <f>'Competencias administrativas'!C123</f>
        <v>Jefe de publicidad</v>
      </c>
      <c r="E3" s="41" t="str">
        <f>'Competencias administrativas'!C119</f>
        <v>Marketing</v>
      </c>
      <c r="F3" s="93" t="str">
        <f>'Competencias administrativas'!C122</f>
        <v>Administrativo</v>
      </c>
      <c r="G3" s="41">
        <f>'Competencias administrativas'!H145</f>
        <v>4.5</v>
      </c>
      <c r="H3" s="41">
        <f>'Competencias administrativas'!H148</f>
        <v>4.2</v>
      </c>
      <c r="I3" s="41">
        <f>'Competencias administrativas'!H154</f>
        <v>4</v>
      </c>
      <c r="J3" s="44">
        <f>'Competencias administrativas'!H157</f>
        <v>4</v>
      </c>
      <c r="K3" s="44">
        <f>'Competencias administrativas'!H162</f>
        <v>4.666666666666667</v>
      </c>
      <c r="L3" s="41">
        <f>'Competencias administrativas'!H166</f>
        <v>4.5</v>
      </c>
      <c r="M3" s="44">
        <f>'Competencias administrativas'!H170</f>
        <v>4</v>
      </c>
      <c r="N3" s="41">
        <f>'Competencias administrativas'!H174</f>
        <v>4.5</v>
      </c>
      <c r="O3" s="41">
        <f>'Competencias administrativas'!H180</f>
        <v>4.5</v>
      </c>
      <c r="P3" s="41">
        <f>'Competencias administrativas'!H183</f>
        <v>4.5</v>
      </c>
      <c r="Q3" s="44">
        <f>'Competencias administrativas'!H186</f>
        <v>4.666666666666667</v>
      </c>
      <c r="R3" s="44">
        <f>'Competencias administrativas'!H191</f>
        <v>4</v>
      </c>
      <c r="S3" s="44">
        <f>'Competencias administrativas'!H196</f>
        <v>4.3361111111111112</v>
      </c>
      <c r="T3" s="89"/>
    </row>
    <row r="4" spans="1:20" ht="30">
      <c r="A4" s="41">
        <f>'Competencias administrativas'!A230</f>
        <v>3</v>
      </c>
      <c r="B4" s="41" t="str">
        <f>'Competencias administrativas'!C234</f>
        <v>Leidy Yuliana Zapata Vélez</v>
      </c>
      <c r="C4" s="93">
        <f>'Competencias administrativas'!C235</f>
        <v>1234543167</v>
      </c>
      <c r="D4" s="41" t="str">
        <f>'Competencias administrativas'!C237</f>
        <v>Contadora</v>
      </c>
      <c r="E4" s="94" t="str">
        <f>'Competencias administrativas'!C233</f>
        <v>Contabilidad y Finanzas</v>
      </c>
      <c r="F4" s="96" t="str">
        <f>'Competencias administrativas'!C236</f>
        <v>Administrativo</v>
      </c>
      <c r="G4" s="41">
        <f>'Competencias administrativas'!H259</f>
        <v>4.5</v>
      </c>
      <c r="H4" s="41">
        <f>'Competencias administrativas'!H262</f>
        <v>4.2</v>
      </c>
      <c r="I4" s="41">
        <f>'Competencias administrativas'!H268</f>
        <v>3.5</v>
      </c>
      <c r="J4" s="44">
        <f>'Competencias administrativas'!H271</f>
        <v>4</v>
      </c>
      <c r="K4" s="44">
        <f>'Competencias administrativas'!H276</f>
        <v>5</v>
      </c>
      <c r="L4" s="41">
        <f>'Competencias administrativas'!H280</f>
        <v>5</v>
      </c>
      <c r="M4" s="44">
        <f>'Competencias administrativas'!H284</f>
        <v>4</v>
      </c>
      <c r="N4" s="41">
        <f>'Competencias administrativas'!H288</f>
        <v>4.5</v>
      </c>
      <c r="O4" s="41">
        <f>'Competencias administrativas'!H294</f>
        <v>4.5</v>
      </c>
      <c r="P4" s="41">
        <f>'Competencias administrativas'!H297</f>
        <v>4.5</v>
      </c>
      <c r="Q4" s="44">
        <f>'Competencias administrativas'!H300</f>
        <v>4.666666666666667</v>
      </c>
      <c r="R4" s="44">
        <f>'Competencias administrativas'!H305</f>
        <v>4.25</v>
      </c>
      <c r="S4" s="44">
        <f>'Competencias administrativas'!H310</f>
        <v>4.3847222222222229</v>
      </c>
      <c r="T4" s="89"/>
    </row>
    <row r="5" spans="1:20">
      <c r="A5" s="41">
        <f>'Competencias administrativas'!A345</f>
        <v>4</v>
      </c>
      <c r="B5" s="41" t="str">
        <f>'Competencias administrativas'!C349</f>
        <v>Nicolas Rivera Builes</v>
      </c>
      <c r="C5" s="93">
        <f>'Competencias administrativas'!C350</f>
        <v>1334445665</v>
      </c>
      <c r="D5" s="41" t="str">
        <f>'Competencias administrativas'!C352</f>
        <v>Ejecutivo de ventas</v>
      </c>
      <c r="E5" s="41" t="str">
        <f>'Competencias administrativas'!C348</f>
        <v xml:space="preserve">Ventas </v>
      </c>
      <c r="F5" s="93" t="str">
        <f>'Competencias administrativas'!C351</f>
        <v>Administrativo</v>
      </c>
      <c r="G5" s="41">
        <f>'Competencias administrativas'!H374</f>
        <v>5</v>
      </c>
      <c r="H5" s="41">
        <f>'Competencias administrativas'!H377</f>
        <v>4.5999999999999996</v>
      </c>
      <c r="I5" s="41">
        <f>'Competencias administrativas'!H383</f>
        <v>3.5</v>
      </c>
      <c r="J5" s="44">
        <f>'Competencias administrativas'!H386</f>
        <v>4</v>
      </c>
      <c r="K5" s="43">
        <f>'Competencias administrativas'!H391</f>
        <v>5</v>
      </c>
      <c r="L5" s="41">
        <f>'Competencias administrativas'!H395</f>
        <v>5</v>
      </c>
      <c r="M5" s="43">
        <f>'Competencias administrativas'!H399</f>
        <v>5</v>
      </c>
      <c r="N5" s="41">
        <f>'Competencias administrativas'!H403</f>
        <v>4.5</v>
      </c>
      <c r="O5" s="41">
        <f>'Competencias administrativas'!H409</f>
        <v>4.5</v>
      </c>
      <c r="P5" s="41">
        <f>'Competencias administrativas'!H412</f>
        <v>4.5</v>
      </c>
      <c r="Q5" s="44">
        <f>'Competencias administrativas'!H415</f>
        <v>4.666666666666667</v>
      </c>
      <c r="R5" s="41">
        <f>'Competencias administrativas'!H420</f>
        <v>4.5</v>
      </c>
      <c r="S5" s="44">
        <f>'Competencias administrativas'!H425</f>
        <v>4.5638888888888891</v>
      </c>
      <c r="T5" s="89"/>
    </row>
    <row r="6" spans="1:20">
      <c r="A6" s="41">
        <f>'Competencias administrativas'!A459</f>
        <v>5</v>
      </c>
      <c r="B6" s="41" t="str">
        <f>'Competencias administrativas'!C463</f>
        <v xml:space="preserve">Gregorio Antonio Baena Ledesma </v>
      </c>
      <c r="C6" s="93">
        <f>'Competencias administrativas'!C464</f>
        <v>42246785</v>
      </c>
      <c r="D6" s="41" t="str">
        <f>'Competencias administrativas'!C466</f>
        <v xml:space="preserve">Jefe de Recursos Humanos </v>
      </c>
      <c r="E6" s="41" t="str">
        <f>'Competencias administrativas'!C462</f>
        <v>Recursos Humanos</v>
      </c>
      <c r="F6" s="93" t="str">
        <f>'Competencias administrativas'!C465</f>
        <v>Administrativo</v>
      </c>
      <c r="G6" s="41">
        <f>'Competencias administrativas'!H488</f>
        <v>5</v>
      </c>
      <c r="H6" s="41">
        <f>'Competencias administrativas'!H491</f>
        <v>4.5999999999999996</v>
      </c>
      <c r="I6" s="41">
        <f>'Competencias administrativas'!H497</f>
        <v>5</v>
      </c>
      <c r="J6" s="44">
        <f>'Competencias administrativas'!H500</f>
        <v>4.75</v>
      </c>
      <c r="K6" s="43">
        <f>'Competencias administrativas'!H505</f>
        <v>5</v>
      </c>
      <c r="L6" s="41">
        <f>'Competencias administrativas'!H509</f>
        <v>5</v>
      </c>
      <c r="M6" s="43">
        <f>'Competencias administrativas'!H513</f>
        <v>5</v>
      </c>
      <c r="N6" s="44">
        <f>'Competencias administrativas'!H517</f>
        <v>4.75</v>
      </c>
      <c r="O6" s="41">
        <f>'Competencias administrativas'!H523</f>
        <v>4.5</v>
      </c>
      <c r="P6" s="41">
        <f>'Competencias administrativas'!H526</f>
        <v>4.5</v>
      </c>
      <c r="Q6" s="44">
        <f>'Competencias administrativas'!H529</f>
        <v>4.666666666666667</v>
      </c>
      <c r="R6" s="41">
        <f>'Competencias administrativas'!H534</f>
        <v>4.5</v>
      </c>
      <c r="S6" s="44">
        <f>'Competencias administrativas'!H539</f>
        <v>4.772222222222223</v>
      </c>
      <c r="T6" s="89"/>
    </row>
    <row r="7" spans="1:20">
      <c r="A7" s="41">
        <f>'Competencias administrativas'!A573</f>
        <v>6</v>
      </c>
      <c r="B7" s="41" t="str">
        <f>'Competencias administrativas'!C577</f>
        <v>Juan Esteban Grisales.</v>
      </c>
      <c r="C7" s="93">
        <f>'Competencias administrativas'!C578</f>
        <v>98987765</v>
      </c>
      <c r="D7" s="41" t="str">
        <f>'Competencias administrativas'!C580</f>
        <v>Jefe de Logistica</v>
      </c>
      <c r="E7" s="94" t="str">
        <f>'Competencias administrativas'!C576</f>
        <v>Logistica</v>
      </c>
      <c r="F7" s="93" t="str">
        <f>'Competencias administrativas'!C579</f>
        <v>Administrativo</v>
      </c>
      <c r="G7" s="41">
        <f>'Competencias administrativas'!H602</f>
        <v>4</v>
      </c>
      <c r="H7" s="41">
        <f>'Competencias administrativas'!H605</f>
        <v>4.5999999999999996</v>
      </c>
      <c r="I7" s="41">
        <f>'Competencias administrativas'!H611</f>
        <v>4</v>
      </c>
      <c r="J7" s="44">
        <f>'Competencias administrativas'!H614</f>
        <v>4.75</v>
      </c>
      <c r="K7" s="44">
        <f>'Competencias administrativas'!H619</f>
        <v>4.333333333333333</v>
      </c>
      <c r="L7" s="41">
        <f>'Competencias administrativas'!H623</f>
        <v>4.5</v>
      </c>
      <c r="M7" s="43">
        <f>'Competencias administrativas'!H627</f>
        <v>4.333333333333333</v>
      </c>
      <c r="N7" s="44">
        <f>'Competencias administrativas'!H631</f>
        <v>4.25</v>
      </c>
      <c r="O7" s="41">
        <f>'Competencias administrativas'!H637</f>
        <v>4.5</v>
      </c>
      <c r="P7" s="41">
        <f>'Competencias administrativas'!H640</f>
        <v>4</v>
      </c>
      <c r="Q7" s="44">
        <f>'Competencias administrativas'!H643</f>
        <v>4.666666666666667</v>
      </c>
      <c r="R7" s="44">
        <f>'Competencias administrativas'!H648</f>
        <v>4.5</v>
      </c>
      <c r="S7" s="44">
        <f>'Competencias administrativas'!H653</f>
        <v>4.3694444444444445</v>
      </c>
      <c r="T7" s="89"/>
    </row>
    <row r="8" spans="1:20">
      <c r="A8" s="41">
        <f>'Competencias administrativas'!A687</f>
        <v>7</v>
      </c>
      <c r="B8" s="41" t="str">
        <f>'Competencias administrativas'!C691</f>
        <v>Daniel Alfonso Cortes Arias.</v>
      </c>
      <c r="C8" s="93">
        <f>'Competencias administrativas'!C692</f>
        <v>1223876946</v>
      </c>
      <c r="D8" s="41" t="str">
        <f>'Competencias administrativas'!C694</f>
        <v>Jefe de Diseño</v>
      </c>
      <c r="E8" s="41" t="str">
        <f>'Competencias administrativas'!C690</f>
        <v>Marketing</v>
      </c>
      <c r="F8" s="93" t="str">
        <f>'Competencias administrativas'!C693</f>
        <v>Administrativo</v>
      </c>
      <c r="G8" s="41">
        <f>'Competencias administrativas'!H716</f>
        <v>4</v>
      </c>
      <c r="H8" s="41">
        <f>'Competencias administrativas'!H719</f>
        <v>4.5999999999999996</v>
      </c>
      <c r="I8" s="41">
        <f>'Competencias administrativas'!H725</f>
        <v>5</v>
      </c>
      <c r="J8" s="44">
        <f>'Competencias administrativas'!H728</f>
        <v>4.75</v>
      </c>
      <c r="K8" s="44">
        <f>'Competencias administrativas'!H733</f>
        <v>4.666666666666667</v>
      </c>
      <c r="L8" s="41">
        <f>'Competencias administrativas'!H737</f>
        <v>4.5</v>
      </c>
      <c r="M8" s="43">
        <f>'Competencias administrativas'!H741</f>
        <v>5</v>
      </c>
      <c r="N8" s="44">
        <f>'Competencias administrativas'!H745</f>
        <v>4.75</v>
      </c>
      <c r="O8" s="41">
        <f>'Competencias administrativas'!H751</f>
        <v>5</v>
      </c>
      <c r="P8" s="41">
        <f>'Competencias administrativas'!H754</f>
        <v>5</v>
      </c>
      <c r="Q8" s="44">
        <f>'Competencias administrativas'!H757</f>
        <v>4.666666666666667</v>
      </c>
      <c r="R8" s="44">
        <f>'Competencias administrativas'!H762</f>
        <v>4.75</v>
      </c>
      <c r="S8" s="44">
        <f>'Competencias administrativas'!H767</f>
        <v>4.7236111111111114</v>
      </c>
      <c r="T8" s="89"/>
    </row>
    <row r="9" spans="1:20">
      <c r="A9" s="41">
        <f>'Competencias administrativas'!A801</f>
        <v>8</v>
      </c>
      <c r="B9" s="41" t="str">
        <f>'Competencias administrativas'!C805</f>
        <v>Carlos Arturo Vélez Rúa</v>
      </c>
      <c r="C9" s="93">
        <f>'Competencias administrativas'!C806</f>
        <v>42231984</v>
      </c>
      <c r="D9" s="41" t="str">
        <f>'Competencias administrativas'!C808</f>
        <v xml:space="preserve">Jefe de planta y produccion </v>
      </c>
      <c r="E9" s="41" t="str">
        <f>'Competencias administrativas'!C804</f>
        <v>Produccion</v>
      </c>
      <c r="F9" s="93" t="str">
        <f>'Competencias administrativas'!C807</f>
        <v>Administrativo</v>
      </c>
      <c r="G9" s="41">
        <f>'Competencias administrativas'!H830</f>
        <v>4.5</v>
      </c>
      <c r="H9" s="41">
        <f>'Competencias administrativas'!H833</f>
        <v>4.5999999999999996</v>
      </c>
      <c r="I9" s="41">
        <f>'Competencias administrativas'!H839</f>
        <v>4.5</v>
      </c>
      <c r="J9" s="44">
        <f>'Competencias administrativas'!H842</f>
        <v>4.75</v>
      </c>
      <c r="K9" s="44">
        <f>'Competencias administrativas'!H847</f>
        <v>4.666666666666667</v>
      </c>
      <c r="L9" s="41">
        <f>'Competencias administrativas'!H851</f>
        <v>5</v>
      </c>
      <c r="M9" s="43">
        <f>'Competencias administrativas'!H855</f>
        <v>5</v>
      </c>
      <c r="N9" s="44">
        <f>'Competencias administrativas'!H859</f>
        <v>4.25</v>
      </c>
      <c r="O9" s="41">
        <f>'Competencias administrativas'!H865</f>
        <v>5</v>
      </c>
      <c r="P9" s="41">
        <f>'Competencias administrativas'!H868</f>
        <v>5</v>
      </c>
      <c r="Q9" s="44">
        <f>'Competencias administrativas'!H871</f>
        <v>4.666666666666667</v>
      </c>
      <c r="R9" s="44">
        <f>'Competencias administrativas'!H876</f>
        <v>4.75</v>
      </c>
      <c r="S9" s="44">
        <f>'Competencias administrativas'!H881</f>
        <v>4.7236111111111114</v>
      </c>
      <c r="T9" s="89"/>
    </row>
    <row r="10" spans="1:20" s="65" customFormat="1">
      <c r="A10" s="94">
        <f>'Competencias administrativas'!A915</f>
        <v>9</v>
      </c>
      <c r="B10" s="94" t="str">
        <f>'Competencias administrativas'!C919</f>
        <v>Hader Elkin Gómez Zapata</v>
      </c>
      <c r="C10" s="96">
        <f>'Competencias administrativas'!C920</f>
        <v>33869652</v>
      </c>
      <c r="D10" s="94" t="str">
        <f>'Competencias administrativas'!C922</f>
        <v>Gerente General</v>
      </c>
      <c r="E10" s="95" t="str">
        <f>'Competencias administrativas'!C918</f>
        <v>Ejecutiva</v>
      </c>
      <c r="F10" s="139" t="str">
        <f>'Competencias administrativas'!C921</f>
        <v>Administrativo</v>
      </c>
      <c r="G10" s="94">
        <f>'Competencias administrativas'!H944</f>
        <v>4.5</v>
      </c>
      <c r="H10" s="94">
        <f>'Competencias administrativas'!H947</f>
        <v>5</v>
      </c>
      <c r="I10" s="94">
        <f>'Competencias administrativas'!H953</f>
        <v>4.5</v>
      </c>
      <c r="J10" s="97">
        <f>'Competencias administrativas'!H956</f>
        <v>4.75</v>
      </c>
      <c r="K10" s="97">
        <f>'Competencias administrativas'!H961</f>
        <v>4.666666666666667</v>
      </c>
      <c r="L10" s="94">
        <f>'Competencias administrativas'!H965</f>
        <v>5</v>
      </c>
      <c r="M10" s="97">
        <f>'Competencias administrativas'!H969</f>
        <v>4.666666666666667</v>
      </c>
      <c r="N10" s="97">
        <f>'Competencias administrativas'!H973</f>
        <v>4.75</v>
      </c>
      <c r="O10" s="94">
        <f>'Competencias administrativas'!H979</f>
        <v>5</v>
      </c>
      <c r="P10" s="94">
        <f>'Competencias administrativas'!H982</f>
        <v>5</v>
      </c>
      <c r="Q10" s="97">
        <f>'Competencias administrativas'!H985</f>
        <v>4.666666666666667</v>
      </c>
      <c r="R10" s="97">
        <f>'Competencias administrativas'!H990</f>
        <v>4.75</v>
      </c>
      <c r="S10" s="97">
        <f>'Competencias administrativas'!H995</f>
        <v>4.770833333333333</v>
      </c>
      <c r="T10" s="92"/>
    </row>
    <row r="11" spans="1:20">
      <c r="A11" s="41">
        <f>'Competencias administrativas'!A1030</f>
        <v>10</v>
      </c>
      <c r="B11" s="41" t="str">
        <f>'Competencias administrativas'!C1034</f>
        <v>Adriana Lucia Pérez Jaramillo</v>
      </c>
      <c r="C11" s="93">
        <f>'Competencias administrativas'!C1035</f>
        <v>33124876</v>
      </c>
      <c r="D11" s="41" t="str">
        <f>'Competencias administrativas'!C1037</f>
        <v xml:space="preserve">jefe de inventarios </v>
      </c>
      <c r="E11" s="41" t="str">
        <f>'Competencias administrativas'!C1033</f>
        <v>Logistica</v>
      </c>
      <c r="F11" s="93" t="str">
        <f>'Competencias administrativas'!C1036</f>
        <v>Administrativo</v>
      </c>
      <c r="G11" s="41">
        <f>'Competencias administrativas'!H1059</f>
        <v>4.5</v>
      </c>
      <c r="H11" s="41">
        <f>'Competencias administrativas'!H1062</f>
        <v>5</v>
      </c>
      <c r="I11" s="41">
        <f>'Competencias administrativas'!H1068</f>
        <v>4.5</v>
      </c>
      <c r="J11" s="44">
        <f>'Competencias administrativas'!H1071</f>
        <v>4.75</v>
      </c>
      <c r="K11" s="44">
        <f>'Competencias administrativas'!H1076</f>
        <v>4.333333333333333</v>
      </c>
      <c r="L11" s="41">
        <f>'Competencias administrativas'!H1080</f>
        <v>4.5</v>
      </c>
      <c r="M11" s="44">
        <f>'Competencias administrativas'!H1084</f>
        <v>4.333333333333333</v>
      </c>
      <c r="N11" s="41">
        <f>'Competencias administrativas'!H1088</f>
        <v>4</v>
      </c>
      <c r="O11" s="41">
        <f>'Competencias administrativas'!H1094</f>
        <v>5</v>
      </c>
      <c r="P11" s="41">
        <f>'Competencias administrativas'!H1097</f>
        <v>4</v>
      </c>
      <c r="Q11" s="44">
        <f>'Competencias administrativas'!H1100</f>
        <v>4.333333333333333</v>
      </c>
      <c r="R11" s="44">
        <f>'Competencias administrativas'!H1105</f>
        <v>4.25</v>
      </c>
      <c r="S11" s="44">
        <f>'Competencias administrativas'!H1110</f>
        <v>4.458333333333333</v>
      </c>
      <c r="T11" s="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workbookViewId="0">
      <selection activeCell="H16" sqref="H16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Competencias operativas</vt:lpstr>
      <vt:lpstr>Base de datos operativa</vt:lpstr>
      <vt:lpstr>Gráfica General</vt:lpstr>
      <vt:lpstr>Gráfica Promedio</vt:lpstr>
      <vt:lpstr>Gráfica por áreas</vt:lpstr>
      <vt:lpstr>Competencias administrativas</vt:lpstr>
      <vt:lpstr>Base de datos administrativa</vt:lpstr>
      <vt:lpstr>Gráfica General Adm</vt:lpstr>
      <vt:lpstr>Gráfica promedio adm</vt:lpstr>
      <vt:lpstr>Gráfica por áreas adm</vt:lpstr>
      <vt:lpstr>Plan de Mejora</vt:lpstr>
      <vt:lpstr>Tradicional Operativo</vt:lpstr>
      <vt:lpstr>tradicional administrativo</vt:lpstr>
      <vt:lpstr>Hoja14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Usuario</cp:lastModifiedBy>
  <cp:revision/>
  <dcterms:created xsi:type="dcterms:W3CDTF">2014-06-01T05:08:30Z</dcterms:created>
  <dcterms:modified xsi:type="dcterms:W3CDTF">2014-11-07T15:21:59Z</dcterms:modified>
</cp:coreProperties>
</file>